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Regulatory\Templates Αξιολόγησης 389\toolkit V2 2024-25\"/>
    </mc:Choice>
  </mc:AlternateContent>
  <bookViews>
    <workbookView xWindow="0" yWindow="0" windowWidth="25135" windowHeight="10224" tabRatio="883" firstSheet="3" activeTab="15"/>
  </bookViews>
  <sheets>
    <sheet name="Οδηγίες" sheetId="12" r:id="rId1"/>
    <sheet name="Πίνακας ΕΑΔΑ" sheetId="1" r:id="rId2"/>
    <sheet name="Πίνακας βαθμολόγησης επιπτώσεων" sheetId="2" r:id="rId3"/>
    <sheet name="Σύνοψη" sheetId="3" r:id="rId4"/>
    <sheet name="Κρίσιμες Διαδικασίες" sheetId="5" r:id="rId5"/>
    <sheet name="Κρισιμότητα στοιχείων" sheetId="6" r:id="rId6"/>
    <sheet name="Τμήμα 1" sheetId="7" r:id="rId7"/>
    <sheet name="Τμήμα 2" sheetId="8" r:id="rId8"/>
    <sheet name="Τμήμα 3" sheetId="9" r:id="rId9"/>
    <sheet name="Τμήμα 4" sheetId="10" r:id="rId10"/>
    <sheet name="Τμήμα 5" sheetId="11" r:id="rId11"/>
    <sheet name="Τμήμα 6" sheetId="15" r:id="rId12"/>
    <sheet name="Τμήμα 7" sheetId="16" r:id="rId13"/>
    <sheet name="Τμήμα 8" sheetId="17" r:id="rId14"/>
    <sheet name="Τμήμα 9" sheetId="18" r:id="rId15"/>
    <sheet name="Τμήμα 10" sheetId="19" r:id="rId16"/>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 i="19" l="1"/>
  <c r="E9" i="19"/>
  <c r="E8" i="19"/>
  <c r="E7" i="19"/>
  <c r="E6" i="19"/>
  <c r="E10" i="18"/>
  <c r="E9" i="18"/>
  <c r="E8" i="18"/>
  <c r="E7" i="18"/>
  <c r="E6" i="18"/>
  <c r="E10" i="17"/>
  <c r="E9" i="17"/>
  <c r="E8" i="17"/>
  <c r="E7" i="17"/>
  <c r="E6" i="17"/>
  <c r="E10" i="16"/>
  <c r="E9" i="16"/>
  <c r="E8" i="16"/>
  <c r="E7" i="16"/>
  <c r="E6" i="16"/>
  <c r="E10" i="15"/>
  <c r="E9" i="15"/>
  <c r="E8" i="15"/>
  <c r="E7" i="15"/>
  <c r="E6" i="15"/>
  <c r="E10" i="11"/>
  <c r="E9" i="11"/>
  <c r="E8" i="11"/>
  <c r="E7" i="11"/>
  <c r="E6" i="11"/>
  <c r="E10" i="10"/>
  <c r="E9" i="10"/>
  <c r="E8" i="10"/>
  <c r="E7" i="10"/>
  <c r="E6" i="10"/>
  <c r="E10" i="9"/>
  <c r="E9" i="9"/>
  <c r="E8" i="9"/>
  <c r="E7" i="9"/>
  <c r="E6" i="9"/>
  <c r="E10" i="8"/>
  <c r="E9" i="8"/>
  <c r="E8" i="8"/>
  <c r="E7" i="8"/>
  <c r="E6" i="8"/>
  <c r="B4" i="5"/>
  <c r="A1" i="7"/>
  <c r="A4" i="5"/>
  <c r="A1" i="8"/>
  <c r="A5" i="3" s="1"/>
  <c r="E7" i="7" l="1"/>
  <c r="E8" i="7"/>
  <c r="E9" i="7"/>
  <c r="E10" i="7"/>
  <c r="E11" i="7"/>
  <c r="E6" i="7"/>
  <c r="D4" i="3"/>
  <c r="B4" i="3" l="1"/>
  <c r="C4" i="3" s="1"/>
  <c r="B9" i="3"/>
  <c r="C9" i="3" s="1"/>
  <c r="D13" i="3"/>
  <c r="D12" i="3"/>
  <c r="D11" i="3"/>
  <c r="D10" i="3"/>
  <c r="D9" i="3"/>
  <c r="B13" i="3"/>
  <c r="C13" i="3" s="1"/>
  <c r="B12" i="3"/>
  <c r="C12" i="3" s="1"/>
  <c r="B11" i="3"/>
  <c r="C11" i="3" s="1"/>
  <c r="B10" i="3"/>
  <c r="C10" i="3" s="1"/>
  <c r="B8" i="3"/>
  <c r="C8" i="3" s="1"/>
  <c r="B7" i="3"/>
  <c r="C7" i="3" s="1"/>
  <c r="B6" i="3"/>
  <c r="C6" i="3" s="1"/>
  <c r="A1" i="19" a="1"/>
  <c r="A1" i="19" s="1"/>
  <c r="A13" i="3" s="1"/>
  <c r="A1" i="18" a="1"/>
  <c r="A1" i="18" s="1"/>
  <c r="A12" i="3" s="1"/>
  <c r="A1" i="17" a="1"/>
  <c r="A1" i="17" s="1"/>
  <c r="A11" i="3" s="1"/>
  <c r="A1" i="16" a="1"/>
  <c r="A1" i="16" s="1"/>
  <c r="A10" i="3" s="1"/>
  <c r="A1" i="15" a="1"/>
  <c r="A1" i="15" s="1"/>
  <c r="A9" i="3" s="1"/>
  <c r="A1" i="11" a="1"/>
  <c r="A1" i="11" s="1"/>
  <c r="A8" i="3" s="1"/>
  <c r="A1" i="10" a="1"/>
  <c r="A1" i="10" s="1"/>
  <c r="A7" i="3" s="1"/>
  <c r="A1" i="9" a="1"/>
  <c r="A1" i="9" s="1"/>
  <c r="A6" i="3" s="1"/>
  <c r="A4" i="3"/>
  <c r="D8" i="3"/>
  <c r="D7" i="3"/>
  <c r="D6" i="3"/>
  <c r="D5" i="3"/>
  <c r="B5" i="3"/>
  <c r="C5" i="3"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<sst xmlns="http://schemas.openxmlformats.org/spreadsheetml/2006/main" count="225" uniqueCount="111">
  <si>
    <t>Οδηγίες / βήματα για τη χρήση του εργαλείου</t>
  </si>
  <si>
    <t>Βήμα 1</t>
  </si>
  <si>
    <t xml:space="preserve">Καθορίστε τα τμήματα που υπάρχουν στον οργανισμό και μετονομάστε τα φύλλα εργασίας «Τμήμα 1 – Τμήμα 10» με τα αντίστοιχα τμήματα. Αυτόματα αλλάζουν τα δεδομένα στο φύλλο εργασίας «Σύνοψη» στη στήλη "Α"(Διαγράψτε τις πληροφορίες που ήδη υπάρχουν στα κελιά «Β6 – G10» στα φύλλα εργασίας των τμημάτων καθώς αυτές είναι παραδείγματα). Σε περίπτωση που ο οργανισμός σας έχει πιο λιγα από 10 τμήματα, διαγράψτε τα τμήματα που περισέβουν. </t>
  </si>
  <si>
    <t>Βήμα 2</t>
  </si>
  <si>
    <t>Καταγράψτε όλα τα στοιχεία ενεργητικού μαζί με την κρισιμότητά τους και την ταξινόμησή τους στο φύλλο εργασίας «Κρισιμότητα στοιχείων» (τα στοιχεία αυτά πρέπει να είναι από όλα τα τμήματα).</t>
  </si>
  <si>
    <t>Βήμα 3</t>
  </si>
  <si>
    <t>Όταν όλες οι πιο πάνω πληροφορίες συμπληρωθούν, το εργαλείο θα πρέπει να διανεμηθεί στους προϊσταμένους του κάθε τμήματος για να καταγράψουν τις διαδικασίες τους στο φύλλο εργασίας που αντιστοιχεί με το τμήμα τους . Όταν καταγραφούν οι διαδικασίες και αναγνωριστούν ποιες είναι κρίσιμες, τότε οι προϊστάμενοι τμημάτων θα πρέπει να τις συμπεριλάβουν στο φύλλο εργασίας «Κρίσιμες Διαδικασίες μαζί με τις απαραίτητες πληροφορίες που αναγράφονται. Μια διαδικασία θεωρείται κρίσιμη όταν ο βαθμός επιρροής στον Οργανισμό σε περίπτωση που διακυβευτεί η λειτουργικότητα της όσον αφορά την εμπιστευτικότητα, ακεραιότητα, διαθεσιμότητα και αυθεντικότητα των δεδομένων είναι «Ψηλή» ή «Πολύ Ψηλή» (τα φύλλα εργασίας «Πίνακας ΕΑΔΑ» και «Πίνακας βαθμολόγησης επιπτώσεων» μπορούν να χρησιμοποιηθούν για την αναγνώριση της κρισιμότητας μιας διαδικασίας).</t>
  </si>
  <si>
    <t>Ο παρακάτω πίνακας δείχνει τις διαστάσεις του αντίκτυπου των Στοιχείων Ενεργητικού και την ποιοτική σημασία των επιπέδων τους. Η κρισιμότητα ενός Στοιχείου Ενεργητικού είναι η ενοποίηση της βαθμολογίας που έχει το στοιχείο σε μία από τις τέσσερις διαστάσεις. Εάν ένα περιουσιακό στοιχείο έχει κριθεί ως κρίσιμο, προκύπτει από τη βαθμολογία της Εμπιστευτικότητας, Ακεραιότητας,  Διαθεσιμότητας και της Αυθεντικότητας (ΕΑΔΑ), με τουλάχιστον μία από τις τέσσερις διαστάσεις να ταξινομείται ως Κρίσιμη.</t>
  </si>
  <si>
    <t>Εμπιστευτικότητα</t>
  </si>
  <si>
    <t>Ακεραιότητα</t>
  </si>
  <si>
    <t>Διαθεσιμότητα</t>
  </si>
  <si>
    <t>Αυθεντικότητα</t>
  </si>
  <si>
    <t>Πολύ Χαμηλό</t>
  </si>
  <si>
    <t>Η μη εξουσιοδοτημένη αποκάλυψη πληροφοριών θα μπορούσε να αναμένεται να έχει μηδαμινό αρνητικό αντίκτυπο σε οργανωτικές λειτουργίες, περιουσιακά στοιχεία ή άτομα</t>
  </si>
  <si>
    <t>Η μη εξουσιοδοτημένη τροποποίηση ή καταστροφή πληροφοριών θα μπορούσε να αναμένεται να έχει μηδαμινό αρνητικό αντίκτυπο σε οργανωτικές λειτουργίες, περιουσιακά στοιχεία ή άτομα</t>
  </si>
  <si>
    <t>Η διακοπή της πρόσβασης ή της χρήσης πληροφοριών ή πληροφοριακού συστήματος θα μπορούσε να αναμένεται να έχει μηδαμινό αρνητικό αντίκτυπο σε οργανωτικές λειτουργίες, περιουσιακά στοιχεία ή άτομα</t>
  </si>
  <si>
    <t>Η έλλειψη επικυρώσεων της πηγής ή της προέλευσης των δεδομένων ή άλλων αρχείων μέσω μηχανισμούς απόδειξης ταυτότητας θα μπορούσε να αναμένεται να έχει μηδαμινό αρνητικό αντίκτυπο σε οργανωτικές λειτουργίες, περιουσιακά στοιχεία ή άτομα</t>
  </si>
  <si>
    <t>Χαμηλό</t>
  </si>
  <si>
    <t>Η μη εξουσιοδοτημένη αποκάλυψη πληροφοριών θα μπορούσε να αναμένεται να έχει περιορισμένο αρνητικό αντίκτυπο σε οργανωτικές λειτουργίες, περιουσιακά στοιχεία ή άτομα</t>
  </si>
  <si>
    <t>Η μη εξουσιοδοτημένη τροποποίηση ή καταστροφή πληροφοριών θα μπορούσε να αναμένεται να έχει περιορισμένο αρνητικό αντίκτυπο σε οργανωτικές λειτουργίες, περιουσιακά στοιχεία ή άτομα</t>
  </si>
  <si>
    <t>Η διακοπή της πρόσβασης ή της χρήσης πληροφοριών ή πληροφοριακού συστήματος θα μπορούσε να αναμένεται να έχει περιορισμένο αρνητικό αντίκτυπο σε οργανωτικές λειτουργίες, περιουσιακά στοιχεία ή άτομα</t>
  </si>
  <si>
    <t>Η έλλειψη επικυρώσεων της πηγής ή της προέλευσης των δεδομένων ή άλλων αρχείων μέσω μηχανισμούς απόδειξης ταυτότητας θα μπορούσε να αναμένεται να έχει περιορισμένο αρνητικό αντίκτυπο σε οργανωτικές λειτουργίες, περιουσιακά στοιχεία ή άτομα</t>
  </si>
  <si>
    <t>Μέτριο</t>
  </si>
  <si>
    <t>Η μη εξουσιοδοτημένη αποκάλυψη πληροφοριών θα μπορούσε να αναμένεται να έχει αρνητικό αντίκτυπο σε οργανωτικές λειτουργίες, περιουσιακά στοιχεία ή άτομα</t>
  </si>
  <si>
    <t>Η μη εξουσιοδοτημένη τροποποίηση ή καταστροφή πληροφοριών  θα μπορούσε να αναμένεται να έχει αρνητικό αντίκτυπο σε οργανωτικές λειτουργίες, περιουσιακά στοιχεία ή άτομα</t>
  </si>
  <si>
    <t>Η διακοπή της πρόσβασης ή της χρήσης πληροφοριών ή πληροφοριακού συστήματος θα μπορούσε να αναμένεται να έχει αρνητικό αντίκτυπο σε οργανωτικές λειτουργίες, περιουσιακά στοιχεία ή άτομα</t>
  </si>
  <si>
    <t>Η έλλειψη επικυρώσεων της πηγής ή της προέλευσης των δεδομένων ή άλλων αρχείων μέσω μηχανισμούς απόδειξης ταυτότητας θα μπορούσε να αναμένεται να έχει αρνητικό αντίκτυπο σε οργανωτικές λειτουργίες, περιουσιακά στοιχεία ή άτομα</t>
  </si>
  <si>
    <t>Ψηλό</t>
  </si>
  <si>
    <t>Η μη εξουσιοδοτημένη αποκάλυψη πληροφοριών θα μπορούσε να αναμένεται να έχει σοβαρές επιπτώσεις σε οργανωτικές λειτουργίες, περιουσιακά στοιχεία ή άτομα</t>
  </si>
  <si>
    <t>Η μη εξουσιοδοτημένη τροποποίηση ή καταστροφή πληροφοριών θα μπορούσε να αναμένεται να έχει σοβαρές επιπτώσεις σε οργανωτικές λειτουργίες, περιουσιακά στοιχεία ή άτομα</t>
  </si>
  <si>
    <t>Η διακοπή της πρόσβασης ή της χρήσης πληροφοριών ή πληροφοριακού συστήματος θα μπορούσε να αναμένεται να έχει σοβαρές επιπτώσεις σε οργανωτικές λειτουργίες, περιουσιακά στοιχεία ή άτομα</t>
  </si>
  <si>
    <t>Η έλλειψη επικυρώσεων της πηγής ή της προέλευσης των δεδομένων ή άλλων αρχείων μέσω μηχανισμούς απόδειξης ταυτότητας θα μπορούσε να αναμένεται να έχει σοβαρές επιπτώσεις σε οργανωτικές λειτουργίες, περιουσιακά στοιχεία ή άτομα</t>
  </si>
  <si>
    <t>Κρίσιμο</t>
  </si>
  <si>
    <t>Η μη εξουσιοδοτημένη αποκάλυψη πληροφοριών θα μπορούσε να αναμένεται να έχει καταστροφικές επιπτώσεις σε οργανωτικές λειτουργίες, περιουσιακά στοιχεία ή άτομα</t>
  </si>
  <si>
    <t>Η μη εξουσιοδοτημένη τροποποίηση ή καταστροφή πληροφοριών θα μπορούσε να αναμένεται να έχει καταστροφικές επιπτώσεις σε οργανωτικές λειτουργίες, περιουσιακά στοιχεία ή άτομα</t>
  </si>
  <si>
    <t>Η διακοπή της πρόσβασης ή της χρήσης πληροφοριών ή πληροφοριακού συστήματος θα μπορούσε να αναμένεται να έχει καταστροφικές επιπτώσεις σε οργανωτικές λειτουργίες, περιουσιακά στοιχεία ή άτομα</t>
  </si>
  <si>
    <t>Η έλλειψη επικυρώσεων της πηγής ή της προέλευσης των δεδομένων ή άλλων αρχείων μέσω μηχανισμούς απόδειξης ταυτότητας θα μπορούσε να αναμένεται να έχει καταστροφικές επιπτώσεις σε οργανωτικές λειτουργίες, περιουσιακά στοιχεία ή άτομα</t>
  </si>
  <si>
    <t>Πίνακας βαθμολόγησης επιπτώσεων επιχειρηματικής συνάρτησης</t>
  </si>
  <si>
    <t>Αυτός ο πίνακας περιέχει τις εκχωρημένες βαθμολογίες επιπτώσεων που έχουν εφαρμοστεί σε κάθε επιχειρηματική διαδικασία. Αντιπροσωπεύουν τον βαθμό στον οποίο θα επηρεαστεί ο Οργανισμός σε περίπτωση που διακυβευτεί η λειτουργικότητα της διαδικασίας, όσον αφορά την εμπιστευτικότητα, ακεραιότητα, διαθεσιμότητα και αυθεντικότητα των δεδομένων.</t>
  </si>
  <si>
    <t>Επίπεδο επιπτώσεων</t>
  </si>
  <si>
    <t>Περιοχές επιπτώσεων</t>
  </si>
  <si>
    <t>Αξιολόγηση επιπτώσεων</t>
  </si>
  <si>
    <t>Επίδραση στη λειτουργία</t>
  </si>
  <si>
    <t>Οικονομικό κόστος</t>
  </si>
  <si>
    <t>Υγεία και ασφάλεια</t>
  </si>
  <si>
    <t>Βλάβη στη φήμη</t>
  </si>
  <si>
    <t>Νομική, συμβατική και οργανωτική Συμμόρφωση</t>
  </si>
  <si>
    <t>Αμελητέα (1)</t>
  </si>
  <si>
    <t>Καμία επίδραση</t>
  </si>
  <si>
    <t>Πολύ λίγο ή καθόλου</t>
  </si>
  <si>
    <t>Πολύ μικρός πρόσθετος κίνδυνος</t>
  </si>
  <si>
    <t>Αμελητέα</t>
  </si>
  <si>
    <t>Χωρίς επιπτώσεις</t>
  </si>
  <si>
    <t>Μικρή (2)</t>
  </si>
  <si>
    <t>Κάποια τοπική διαταραχή στις κανονικές επιχειρηματικές λειτουργίες</t>
  </si>
  <si>
    <t>Μερικό</t>
  </si>
  <si>
    <t>Μέσα σε αποδεκτά όρια</t>
  </si>
  <si>
    <t>Μικρή</t>
  </si>
  <si>
    <t>Μικρός κίνδυνος μη τήρησης της συμμόρφωσης</t>
  </si>
  <si>
    <t>Μέτρια (3)</t>
  </si>
  <si>
    <t>Μπορεί ακόμα να παραδώσει προϊόν/υπηρεσία με κάποια δυσκολία</t>
  </si>
  <si>
    <t>Ανεπιθύμητο αλλά υποφερτό</t>
  </si>
  <si>
    <t>Αυξημένος κίνδυνος που απαιτεί άμεση προσοχή</t>
  </si>
  <si>
    <t>Μέτρια</t>
  </si>
  <si>
    <t>Σε βέβαιο κίνδυνο να λειτουργεί παράνομα</t>
  </si>
  <si>
    <t>Ψηλή (4)</t>
  </si>
  <si>
    <t>Οι επιχειρήσεις είναι ακρωτηριασμένες σε βασικούς τομείς</t>
  </si>
  <si>
    <t>Σοβαρές επιπτώσεις στο εισόδημα ή/και στα κέρδη</t>
  </si>
  <si>
    <t>Σημαντικός κίνδυνος για τη ζωή</t>
  </si>
  <si>
    <t>Ψηλή</t>
  </si>
  <si>
    <t>Λειτουργεί παράνομα σε ορισμένες υπηρεσίες</t>
  </si>
  <si>
    <t>Πολύ ψηλή (5)</t>
  </si>
  <si>
    <t>Εκτός λειτουργείας, καμία εξυπηρέτηση στους πελάτες</t>
  </si>
  <si>
    <t>Ακρωτηριαστικό χρέος, ο οργανισμός θα σταματήσει να λειτουργεί</t>
  </si>
  <si>
    <t>Πραγματική ή ισχυρή πιθανή απώλεια ζωής</t>
  </si>
  <si>
    <t>Πολύ ψηλή</t>
  </si>
  <si>
    <t>Βαριά πρόστιμα και πιθανή φυλάκιση του προσωπικού</t>
  </si>
  <si>
    <t>Εκτίμηση Επιπτώσεων Επιχειρηματικής Λειτουργίας - Σύνοψη</t>
  </si>
  <si>
    <t>Τμήμα</t>
  </si>
  <si>
    <t>Υψηλότερο επίπεδο κρισιμότητας διαδικασίας</t>
  </si>
  <si>
    <t>Κρισιμότητα διαδικασίας</t>
  </si>
  <si>
    <t>Αριθμός Διαδικασιών</t>
  </si>
  <si>
    <t>Κρίσιμες Διαδικασίες – Στόχος Σημείου Ανάκτησης (RPO) και Στόχος Χρόνου Ανάκτησης (RTO)</t>
  </si>
  <si>
    <t>Κύρια Συστήματα</t>
  </si>
  <si>
    <t>RTO</t>
  </si>
  <si>
    <t>RPO</t>
  </si>
  <si>
    <t>Αξιολόγησης επιπτώσεων/κρισιμότητας στην επιχείρηση</t>
  </si>
  <si>
    <t>Αρ.</t>
  </si>
  <si>
    <t>Στοιχείο Ενεργητικού</t>
  </si>
  <si>
    <t>Κρισιμότητα</t>
  </si>
  <si>
    <t>Ταξινόμηση</t>
  </si>
  <si>
    <t>Στοιχείο 1</t>
  </si>
  <si>
    <t>Επιλέξτε...</t>
  </si>
  <si>
    <t>Στοιχείο 2</t>
  </si>
  <si>
    <t>Στοιχείο 3</t>
  </si>
  <si>
    <t>Εκτίμηση Επιπτώσεων Επιχειρηματικών Διαδικασιών</t>
  </si>
  <si>
    <t>Αρ. Διαδικασίας</t>
  </si>
  <si>
    <t>Διαδικασία</t>
  </si>
  <si>
    <t>Κρίσιμη;</t>
  </si>
  <si>
    <t>Διαδικασία 1</t>
  </si>
  <si>
    <t>Διαδικασία 2</t>
  </si>
  <si>
    <t>Διαδικασία 3</t>
  </si>
  <si>
    <t>Διαδικασία 4</t>
  </si>
  <si>
    <t>Διαδικασία 5</t>
  </si>
  <si>
    <t>Πίνακας σχέσης μεταξύ Εμπιστευτικότητας, Ακαιρεότητας, Διαθεσιμότητας και Αυθεντικότητας και Αντικτύπου</t>
  </si>
  <si>
    <t>Relationship  between Confidentiality, Integrity, Availability and Authenticity and Impact</t>
  </si>
  <si>
    <t>Δημόσιας Χρήσης</t>
  </si>
  <si>
    <t>Περιορισμένης Χρήσης</t>
  </si>
  <si>
    <t>Τμήμα/Επιχειρηματική μονάδα</t>
  </si>
  <si>
    <t>Λογιστήριο</t>
  </si>
  <si>
    <t>Για την αξιολόγηση των επιπτώσεων ανά διαδικασία, ο αξιολόγητης θα μπορεί να χρησιμοποιείσει τα φύλλα 'Πίνακας ΕΑΔΑ' &amp; 'Πίνακας βαθμολόγησης επιπτώσεων' ως βοηθητικά εργαλεία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</si>
</sst>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Calibri"/>
      <family val="2"/>
      <scheme val="minor"/>
    </font>
    <font>
      <b/>
      <sz val="11"/>
      <color theme="1"/>
      <name val="Calibri"/>
      <family val="2"/>
      <charset val="161"/>
      <scheme val="minor"/>
    </font>
    <font>
      <b/>
      <sz val="12"/>
      <color theme="1"/>
      <name val="Calibri"/>
      <family val="2"/>
      <charset val="161"/>
      <scheme val="minor"/>
    </font>
    <font>
      <b/>
      <sz val="16"/>
      <color theme="1"/>
      <name val="Calibri"/>
      <family val="2"/>
      <charset val="161"/>
      <scheme val="minor"/>
    </font>
    <font>
      <b/>
      <sz val="20"/>
      <color theme="1"/>
      <name val="Calibri"/>
      <family val="2"/>
      <charset val="161"/>
      <scheme val="minor"/>
    </font>
    <font>
      <sz val="20"/>
      <color theme="1"/>
      <name val="Calibri"/>
      <family val="2"/>
      <scheme val="minor"/>
    </font>
    <font>
      <b/>
      <sz val="11"/>
      <color theme="1"/>
      <name val="Calibri"/>
      <family val="2"/>
      <scheme val="minor"/>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35">
    <xf numFmtId="0" fontId="0" fillId="0" borderId="0" xfId="0"/>
    <xf numFmtId="0" fontId="0" fillId="0" borderId="0" xfId="0" applyAlignment="1">
      <alignment wrapText="1"/>
    </xf>
    <xf numFmtId="0" fontId="0" fillId="0" borderId="0" xfId="0" applyAlignment="1">
      <alignment horizontal="center" vertical="center"/>
    </xf>
    <xf numFmtId="0" fontId="0" fillId="0" borderId="1" xfId="0" applyBorder="1" applyAlignment="1">
      <alignment horizontal="left" vertical="center" wrapText="1"/>
    </xf>
    <xf numFmtId="0" fontId="3"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0" xfId="0" applyAlignment="1">
      <alignment horizontal="left" vertical="center" wrapText="1"/>
    </xf>
    <xf numFmtId="0" fontId="0" fillId="0" borderId="1" xfId="0" applyBorder="1"/>
    <xf numFmtId="0" fontId="0" fillId="0" borderId="1" xfId="0" applyBorder="1" applyAlignment="1">
      <alignment horizontal="center" vertical="center"/>
    </xf>
    <xf numFmtId="0" fontId="0" fillId="0" borderId="1" xfId="0" applyBorder="1" applyAlignment="1">
      <alignment horizont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4" fillId="0" borderId="0" xfId="0" applyFont="1"/>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5" fillId="0" borderId="0" xfId="0" applyFont="1"/>
    <xf numFmtId="0" fontId="0" fillId="0" borderId="0" xfId="0" applyAlignment="1">
      <alignment vertical="top" wrapText="1"/>
    </xf>
    <xf numFmtId="0" fontId="0" fillId="0" borderId="0" xfId="0" applyAlignment="1">
      <alignment vertical="top"/>
    </xf>
    <xf numFmtId="0" fontId="1" fillId="0" borderId="0" xfId="0" applyFont="1"/>
    <xf numFmtId="0" fontId="0" fillId="0" borderId="1" xfId="0" applyBorder="1" applyAlignment="1">
      <alignment wrapText="1"/>
    </xf>
    <xf numFmtId="0" fontId="0" fillId="0" borderId="1" xfId="0" applyBorder="1" applyAlignment="1">
      <alignment horizontal="center" wrapText="1"/>
    </xf>
    <xf numFmtId="0" fontId="6" fillId="0" borderId="0" xfId="0" quotePrefix="1" applyFont="1"/>
    <xf numFmtId="0" fontId="0" fillId="0" borderId="3" xfId="0"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0" fillId="0" borderId="6" xfId="0" applyBorder="1" applyAlignment="1">
      <alignment horizontal="left" vertical="top" wrapText="1"/>
    </xf>
    <xf numFmtId="0" fontId="0" fillId="0" borderId="0" xfId="0"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1" fillId="0" borderId="11" xfId="0" applyFont="1" applyBorder="1" applyAlignment="1">
      <alignment horizontal="center" wrapText="1"/>
    </xf>
    <xf numFmtId="0" fontId="1" fillId="0" borderId="12" xfId="0" applyFont="1" applyBorder="1" applyAlignment="1">
      <alignment horizontal="center" wrapText="1"/>
    </xf>
    <xf numFmtId="0" fontId="1" fillId="0" borderId="2" xfId="0" applyFont="1" applyBorder="1" applyAlignment="1">
      <alignment horizontal="center" wrapText="1"/>
    </xf>
    <xf numFmtId="0" fontId="4" fillId="0" borderId="0" xfId="0" applyFont="1" applyAlignment="1">
      <alignment horizontal="left" vertical="top"/>
    </xf>
  </cellXfs>
  <cellStyles count="1">
    <cellStyle name="Normal" xfId="0" builtinId="0"/>
  </cellStyles>
  <dxfs count="25">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92D050"/>
        </patternFill>
      </fill>
    </dxf>
    <dxf>
      <fill>
        <patternFill>
          <bgColor rgb="FF00B050"/>
        </patternFill>
      </fill>
    </dxf>
    <dxf>
      <fill>
        <patternFill>
          <bgColor rgb="FFC00000"/>
        </patternFill>
      </fill>
    </dxf>
    <dxf>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5.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B2:M14"/>
  <sheetViews>
    <sheetView showGridLines="0" workbookViewId="0">
      <selection activeCell="B14" sqref="B14"/>
    </sheetView>
  </sheetViews>
  <sheetFormatPr defaultRowHeight="15.05" x14ac:dyDescent="0.3"/>
  <cols>
    <col min="2" max="2" width="93.33203125" customWidth="1"/>
  </cols>
  <sheetData>
    <row r="2" spans="2:13" ht="26.2" x14ac:dyDescent="0.45">
      <c r="B2" s="12" t="s">
        <v>0</v>
      </c>
    </row>
    <row r="4" spans="2:13" x14ac:dyDescent="0.3">
      <c r="B4" s="18" t="s">
        <v>1</v>
      </c>
    </row>
    <row r="6" spans="2:13" s="1" customFormat="1" ht="75.3" x14ac:dyDescent="0.3">
      <c r="B6" s="16" t="s">
        <v>2</v>
      </c>
      <c r="C6" s="16"/>
      <c r="D6" s="16"/>
      <c r="E6" s="16"/>
      <c r="F6" s="16"/>
      <c r="G6" s="16"/>
      <c r="H6" s="16"/>
      <c r="I6" s="16"/>
      <c r="J6" s="16"/>
      <c r="K6" s="16"/>
      <c r="L6" s="16"/>
      <c r="M6" s="16"/>
    </row>
    <row r="7" spans="2:13" x14ac:dyDescent="0.3">
      <c r="B7" s="17"/>
      <c r="C7" s="17"/>
      <c r="D7" s="17"/>
      <c r="E7" s="17"/>
      <c r="F7" s="17"/>
      <c r="G7" s="17"/>
      <c r="H7" s="17"/>
      <c r="I7" s="17"/>
      <c r="J7" s="17"/>
      <c r="K7" s="17"/>
      <c r="L7" s="17"/>
    </row>
    <row r="8" spans="2:13" x14ac:dyDescent="0.3">
      <c r="B8" s="18" t="s">
        <v>3</v>
      </c>
    </row>
    <row r="10" spans="2:13" ht="30.15" x14ac:dyDescent="0.3">
      <c r="B10" s="1" t="s">
        <v>4</v>
      </c>
    </row>
    <row r="12" spans="2:13" x14ac:dyDescent="0.3">
      <c r="B12" s="18" t="s">
        <v>5</v>
      </c>
    </row>
    <row r="14" spans="2:13" ht="135.5" x14ac:dyDescent="0.3">
      <c r="B14" s="1" t="s">
        <v>6</v>
      </c>
    </row>
  </sheetData>
  <pageMargins left="0.7" right="0.7" top="0.75" bottom="0.75" header="0.3" footer="0.3"/>
  <pageSetup paperSize="9" orientation="portrait" r:id="rId1"/>
  <headerFooter>
    <oddHeader>&amp;R&amp;"Times New Roman,Regular"&amp;12&amp;K000000TLP: &amp;B&amp;KFF9900AMBER</oddHeader>
    <evenHeader>&amp;R&amp;"Times New Roman,Regular"&amp;12&amp;K000000TLP: &amp;B&amp;KFF9900AMBER</evenHeader>
    <firstHeader>&amp;R&amp;"Times New Roman,Regular"&amp;12&amp;K000000TLP: &amp;B&amp;KFF9900AMBER</first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I10"/>
  <sheetViews>
    <sheetView workbookViewId="0">
      <selection activeCell="I3" sqref="I3"/>
    </sheetView>
  </sheetViews>
  <sheetFormatPr defaultRowHeight="15.05" x14ac:dyDescent="0.3"/>
  <cols>
    <col min="1" max="1" width="15" bestFit="1" customWidth="1"/>
    <col min="2" max="2" width="12.109375" bestFit="1" customWidth="1"/>
    <col min="3" max="3" width="23" bestFit="1" customWidth="1"/>
    <col min="4" max="4" width="17.44140625" bestFit="1" customWidth="1"/>
  </cols>
  <sheetData>
    <row r="1" spans="1:9" ht="26.2" x14ac:dyDescent="0.45">
      <c r="A1" s="15" t="str" cm="1">
        <f t="array" aca="1" ref="A1" ca="1">RIGHT(CELL("filename",D4),LEN(CELL("filename",D4))-FIND("]",CELL("filename",D4)))</f>
        <v>Τμήμα 4</v>
      </c>
    </row>
    <row r="3" spans="1:9" x14ac:dyDescent="0.3">
      <c r="A3" t="s">
        <v>95</v>
      </c>
      <c r="I3" s="21" t="s">
        <v>110</v>
      </c>
    </row>
    <row r="5" spans="1:9" x14ac:dyDescent="0.3">
      <c r="A5" s="7" t="s">
        <v>96</v>
      </c>
      <c r="B5" s="7" t="s">
        <v>97</v>
      </c>
      <c r="C5" s="7" t="s">
        <v>78</v>
      </c>
      <c r="D5" s="7" t="s">
        <v>41</v>
      </c>
      <c r="E5" s="7" t="s">
        <v>98</v>
      </c>
    </row>
    <row r="6" spans="1:9" x14ac:dyDescent="0.3">
      <c r="A6" s="7">
        <v>1</v>
      </c>
      <c r="B6" s="7" t="s">
        <v>99</v>
      </c>
      <c r="C6" s="7"/>
      <c r="D6" s="20">
        <v>2</v>
      </c>
      <c r="E6" s="7" t="str">
        <f>IFERROR(IF((CHAR(MAX(CODE(D6))))&gt;="4","ΝΑΙ","ΟΧΙ"),"")</f>
        <v>ΟΧΙ</v>
      </c>
    </row>
    <row r="7" spans="1:9" x14ac:dyDescent="0.3">
      <c r="A7" s="7">
        <v>2</v>
      </c>
      <c r="B7" s="7" t="s">
        <v>100</v>
      </c>
      <c r="C7" s="7"/>
      <c r="D7" s="20">
        <v>3</v>
      </c>
      <c r="E7" s="7" t="str">
        <f t="shared" ref="E7:E10" si="0">IFERROR(IF((CHAR(MAX(CODE(D7))))&gt;="4","ΝΑΙ","ΟΧΙ"),"")</f>
        <v>ΟΧΙ</v>
      </c>
    </row>
    <row r="8" spans="1:9" x14ac:dyDescent="0.3">
      <c r="A8" s="7">
        <v>3</v>
      </c>
      <c r="B8" s="7" t="s">
        <v>101</v>
      </c>
      <c r="C8" s="7"/>
      <c r="D8" s="20">
        <v>2</v>
      </c>
      <c r="E8" s="7" t="str">
        <f t="shared" si="0"/>
        <v>ΟΧΙ</v>
      </c>
    </row>
    <row r="9" spans="1:9" x14ac:dyDescent="0.3">
      <c r="A9" s="7">
        <v>4</v>
      </c>
      <c r="B9" s="7" t="s">
        <v>102</v>
      </c>
      <c r="C9" s="7"/>
      <c r="D9" s="20">
        <v>2</v>
      </c>
      <c r="E9" s="7" t="str">
        <f t="shared" si="0"/>
        <v>ΟΧΙ</v>
      </c>
    </row>
    <row r="10" spans="1:9" x14ac:dyDescent="0.3">
      <c r="A10" s="7">
        <v>5</v>
      </c>
      <c r="B10" s="7" t="s">
        <v>103</v>
      </c>
      <c r="C10" s="7"/>
      <c r="D10" s="20">
        <v>4</v>
      </c>
      <c r="E10" s="7" t="str">
        <f t="shared" si="0"/>
        <v>ΝΑΙ</v>
      </c>
    </row>
  </sheetData>
  <conditionalFormatting sqref="E6:E10">
    <cfRule type="cellIs" dxfId="13" priority="1" operator="equal">
      <formula>"ΟΧΙ"</formula>
    </cfRule>
    <cfRule type="cellIs" dxfId="12" priority="2" operator="equal">
      <formula>"ΝΑΙ"</formula>
    </cfRule>
  </conditionalFormatting>
  <pageMargins left="0.7" right="0.7" top="0.75" bottom="0.75" header="0.3" footer="0.3"/>
  <pageSetup paperSize="9" orientation="portrait" horizontalDpi="1200" verticalDpi="1200" r:id="rId1"/>
  <headerFooter>
    <oddHeader>&amp;R&amp;"Times New Roman,Regular"&amp;12&amp;K000000TLP: &amp;B&amp;KFF9900AMBER</oddHeader>
    <evenHeader>&amp;R&amp;"Times New Roman,Regular"&amp;12&amp;K000000TLP: &amp;B&amp;KFF9900AMBER</evenHeader>
    <firstHeader>&amp;R&amp;"Times New Roman,Regular"&amp;12&amp;K000000TLP: &amp;B&amp;KFF9900AMBER</first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H10"/>
  <sheetViews>
    <sheetView workbookViewId="0">
      <selection activeCell="H3" sqref="H3"/>
    </sheetView>
  </sheetViews>
  <sheetFormatPr defaultRowHeight="15.05" x14ac:dyDescent="0.3"/>
  <cols>
    <col min="1" max="1" width="15" bestFit="1" customWidth="1"/>
    <col min="2" max="2" width="12.109375" bestFit="1" customWidth="1"/>
    <col min="3" max="3" width="23" bestFit="1" customWidth="1"/>
    <col min="4" max="4" width="17.44140625" bestFit="1" customWidth="1"/>
    <col min="5" max="5" width="18.33203125" bestFit="1" customWidth="1"/>
  </cols>
  <sheetData>
    <row r="1" spans="1:8" ht="26.2" x14ac:dyDescent="0.45">
      <c r="A1" s="15" t="str" cm="1">
        <f t="array" aca="1" ref="A1" ca="1">RIGHT(CELL("filename",D4),LEN(CELL("filename",D4))-FIND("]",CELL("filename",D4)))</f>
        <v>Τμήμα 5</v>
      </c>
    </row>
    <row r="3" spans="1:8" x14ac:dyDescent="0.3">
      <c r="A3" t="s">
        <v>95</v>
      </c>
      <c r="H3" s="21" t="s">
        <v>110</v>
      </c>
    </row>
    <row r="5" spans="1:8" x14ac:dyDescent="0.3">
      <c r="A5" s="7" t="s">
        <v>96</v>
      </c>
      <c r="B5" s="7" t="s">
        <v>97</v>
      </c>
      <c r="C5" s="7" t="s">
        <v>78</v>
      </c>
      <c r="D5" s="7" t="s">
        <v>41</v>
      </c>
      <c r="E5" s="7" t="s">
        <v>98</v>
      </c>
    </row>
    <row r="6" spans="1:8" x14ac:dyDescent="0.3">
      <c r="A6" s="7">
        <v>1</v>
      </c>
      <c r="B6" s="7" t="s">
        <v>99</v>
      </c>
      <c r="C6" s="7"/>
      <c r="D6" s="20">
        <v>4</v>
      </c>
      <c r="E6" s="7" t="str">
        <f>IFERROR(IF((CHAR(MAX(CODE(D6))))&gt;="4","ΝΑΙ","ΟΧΙ"),"")</f>
        <v>ΝΑΙ</v>
      </c>
    </row>
    <row r="7" spans="1:8" x14ac:dyDescent="0.3">
      <c r="A7" s="7">
        <v>2</v>
      </c>
      <c r="B7" s="7" t="s">
        <v>100</v>
      </c>
      <c r="C7" s="7"/>
      <c r="D7" s="20">
        <v>3</v>
      </c>
      <c r="E7" s="7" t="str">
        <f t="shared" ref="E7:E10" si="0">IFERROR(IF((CHAR(MAX(CODE(D7))))&gt;="4","ΝΑΙ","ΟΧΙ"),"")</f>
        <v>ΟΧΙ</v>
      </c>
    </row>
    <row r="8" spans="1:8" x14ac:dyDescent="0.3">
      <c r="A8" s="7">
        <v>3</v>
      </c>
      <c r="B8" s="7" t="s">
        <v>101</v>
      </c>
      <c r="C8" s="7"/>
      <c r="D8" s="20">
        <v>3</v>
      </c>
      <c r="E8" s="7" t="str">
        <f t="shared" si="0"/>
        <v>ΟΧΙ</v>
      </c>
    </row>
    <row r="9" spans="1:8" x14ac:dyDescent="0.3">
      <c r="A9" s="7">
        <v>4</v>
      </c>
      <c r="B9" s="7" t="s">
        <v>102</v>
      </c>
      <c r="C9" s="7"/>
      <c r="D9" s="20">
        <v>2</v>
      </c>
      <c r="E9" s="7" t="str">
        <f t="shared" si="0"/>
        <v>ΟΧΙ</v>
      </c>
    </row>
    <row r="10" spans="1:8" x14ac:dyDescent="0.3">
      <c r="A10" s="7">
        <v>5</v>
      </c>
      <c r="B10" s="7" t="s">
        <v>103</v>
      </c>
      <c r="C10" s="7"/>
      <c r="D10" s="20">
        <v>2</v>
      </c>
      <c r="E10" s="7" t="str">
        <f t="shared" si="0"/>
        <v>ΟΧΙ</v>
      </c>
    </row>
  </sheetData>
  <conditionalFormatting sqref="E6:E10">
    <cfRule type="cellIs" dxfId="11" priority="1" operator="equal">
      <formula>"ΟΧΙ"</formula>
    </cfRule>
    <cfRule type="cellIs" dxfId="10" priority="2" operator="equal">
      <formula>"ΝΑΙ"</formula>
    </cfRule>
  </conditionalFormatting>
  <pageMargins left="0.7" right="0.7" top="0.75" bottom="0.75" header="0.3" footer="0.3"/>
  <pageSetup paperSize="9" orientation="portrait" horizontalDpi="1200" verticalDpi="1200" r:id="rId1"/>
  <headerFooter>
    <oddHeader>&amp;R&amp;"Times New Roman,Regular"&amp;12&amp;K000000TLP: &amp;B&amp;KFF9900AMBER</oddHeader>
    <evenHeader>&amp;R&amp;"Times New Roman,Regular"&amp;12&amp;K000000TLP: &amp;B&amp;KFF9900AMBER</evenHeader>
    <firstHeader>&amp;R&amp;"Times New Roman,Regular"&amp;12&amp;K000000TLP: &amp;B&amp;KFF9900AMBER</first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H10"/>
  <sheetViews>
    <sheetView workbookViewId="0">
      <selection activeCell="H3" sqref="H3"/>
    </sheetView>
  </sheetViews>
  <sheetFormatPr defaultRowHeight="15.05" x14ac:dyDescent="0.3"/>
  <cols>
    <col min="1" max="1" width="15" bestFit="1" customWidth="1"/>
    <col min="2" max="2" width="12.109375" bestFit="1" customWidth="1"/>
    <col min="3" max="3" width="23" bestFit="1" customWidth="1"/>
    <col min="4" max="4" width="17.44140625" bestFit="1" customWidth="1"/>
    <col min="5" max="5" width="18.33203125" bestFit="1" customWidth="1"/>
  </cols>
  <sheetData>
    <row r="1" spans="1:8" ht="26.2" x14ac:dyDescent="0.45">
      <c r="A1" s="15" t="str" cm="1">
        <f t="array" aca="1" ref="A1" ca="1">RIGHT(CELL("filename",D4),LEN(CELL("filename",D4))-FIND("]",CELL("filename",D4)))</f>
        <v>Τμήμα 6</v>
      </c>
    </row>
    <row r="3" spans="1:8" x14ac:dyDescent="0.3">
      <c r="A3" t="s">
        <v>95</v>
      </c>
      <c r="H3" s="21" t="s">
        <v>110</v>
      </c>
    </row>
    <row r="5" spans="1:8" x14ac:dyDescent="0.3">
      <c r="A5" s="7" t="s">
        <v>96</v>
      </c>
      <c r="B5" s="7" t="s">
        <v>97</v>
      </c>
      <c r="C5" s="7" t="s">
        <v>78</v>
      </c>
      <c r="D5" s="7" t="s">
        <v>41</v>
      </c>
      <c r="E5" s="7" t="s">
        <v>98</v>
      </c>
    </row>
    <row r="6" spans="1:8" x14ac:dyDescent="0.3">
      <c r="A6" s="7">
        <v>1</v>
      </c>
      <c r="B6" s="7" t="s">
        <v>99</v>
      </c>
      <c r="C6" s="7"/>
      <c r="D6" s="20">
        <v>1</v>
      </c>
      <c r="E6" s="7" t="str">
        <f>IFERROR(IF((CHAR(MAX(CODE(D6))))&gt;="4","ΝΑΙ","ΟΧΙ"),"")</f>
        <v>ΟΧΙ</v>
      </c>
    </row>
    <row r="7" spans="1:8" x14ac:dyDescent="0.3">
      <c r="A7" s="7">
        <v>2</v>
      </c>
      <c r="B7" s="7" t="s">
        <v>100</v>
      </c>
      <c r="C7" s="7"/>
      <c r="D7" s="20">
        <v>3</v>
      </c>
      <c r="E7" s="7" t="str">
        <f t="shared" ref="E7:E10" si="0">IFERROR(IF((CHAR(MAX(CODE(D7))))&gt;="4","ΝΑΙ","ΟΧΙ"),"")</f>
        <v>ΟΧΙ</v>
      </c>
    </row>
    <row r="8" spans="1:8" x14ac:dyDescent="0.3">
      <c r="A8" s="7">
        <v>3</v>
      </c>
      <c r="B8" s="7" t="s">
        <v>101</v>
      </c>
      <c r="C8" s="7"/>
      <c r="D8" s="20">
        <v>2</v>
      </c>
      <c r="E8" s="7" t="str">
        <f t="shared" si="0"/>
        <v>ΟΧΙ</v>
      </c>
    </row>
    <row r="9" spans="1:8" x14ac:dyDescent="0.3">
      <c r="A9" s="7">
        <v>4</v>
      </c>
      <c r="B9" s="7" t="s">
        <v>102</v>
      </c>
      <c r="C9" s="7"/>
      <c r="D9" s="20">
        <v>2</v>
      </c>
      <c r="E9" s="7" t="str">
        <f t="shared" si="0"/>
        <v>ΟΧΙ</v>
      </c>
    </row>
    <row r="10" spans="1:8" x14ac:dyDescent="0.3">
      <c r="A10" s="7">
        <v>5</v>
      </c>
      <c r="B10" s="7" t="s">
        <v>103</v>
      </c>
      <c r="C10" s="7"/>
      <c r="D10" s="20">
        <v>3</v>
      </c>
      <c r="E10" s="7" t="str">
        <f t="shared" si="0"/>
        <v>ΟΧΙ</v>
      </c>
    </row>
  </sheetData>
  <conditionalFormatting sqref="E6:E10">
    <cfRule type="cellIs" dxfId="9" priority="1" operator="equal">
      <formula>"ΟΧΙ"</formula>
    </cfRule>
    <cfRule type="cellIs" dxfId="8" priority="2" operator="equal">
      <formula>"ΝΑΙ"</formula>
    </cfRule>
  </conditionalFormatting>
  <pageMargins left="0.7" right="0.7" top="0.75" bottom="0.75" header="0.3" footer="0.3"/>
  <pageSetup paperSize="9" orientation="portrait" horizontalDpi="1200" verticalDpi="1200" r:id="rId1"/>
  <headerFooter>
    <oddHeader>&amp;R&amp;"Times New Roman,Regular"&amp;12&amp;K000000TLP: &amp;B&amp;KFF9900AMBER</oddHeader>
    <evenHeader>&amp;R&amp;"Times New Roman,Regular"&amp;12&amp;K000000TLP: &amp;B&amp;KFF9900AMBER</evenHeader>
    <firstHeader>&amp;R&amp;"Times New Roman,Regular"&amp;12&amp;K000000TLP: &amp;B&amp;KFF9900AMBER</first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H10"/>
  <sheetViews>
    <sheetView workbookViewId="0">
      <selection activeCell="H3" sqref="H3"/>
    </sheetView>
  </sheetViews>
  <sheetFormatPr defaultRowHeight="15.05" x14ac:dyDescent="0.3"/>
  <cols>
    <col min="1" max="1" width="15" bestFit="1" customWidth="1"/>
    <col min="2" max="2" width="12.109375" bestFit="1" customWidth="1"/>
    <col min="3" max="3" width="23" bestFit="1" customWidth="1"/>
    <col min="4" max="4" width="17.44140625" bestFit="1" customWidth="1"/>
    <col min="5" max="5" width="18.33203125" bestFit="1" customWidth="1"/>
  </cols>
  <sheetData>
    <row r="1" spans="1:8" ht="26.2" x14ac:dyDescent="0.45">
      <c r="A1" s="15" t="str" cm="1">
        <f t="array" aca="1" ref="A1" ca="1">RIGHT(CELL("filename",D4),LEN(CELL("filename",D4))-FIND("]",CELL("filename",D4)))</f>
        <v>Τμήμα 7</v>
      </c>
    </row>
    <row r="3" spans="1:8" x14ac:dyDescent="0.3">
      <c r="A3" t="s">
        <v>95</v>
      </c>
      <c r="H3" s="21" t="s">
        <v>110</v>
      </c>
    </row>
    <row r="5" spans="1:8" x14ac:dyDescent="0.3">
      <c r="A5" s="7" t="s">
        <v>96</v>
      </c>
      <c r="B5" s="7" t="s">
        <v>97</v>
      </c>
      <c r="C5" s="7" t="s">
        <v>78</v>
      </c>
      <c r="D5" s="7" t="s">
        <v>41</v>
      </c>
      <c r="E5" s="7" t="s">
        <v>98</v>
      </c>
    </row>
    <row r="6" spans="1:8" x14ac:dyDescent="0.3">
      <c r="A6" s="7">
        <v>1</v>
      </c>
      <c r="B6" s="7" t="s">
        <v>99</v>
      </c>
      <c r="C6" s="7"/>
      <c r="D6" s="20">
        <v>2</v>
      </c>
      <c r="E6" s="7" t="str">
        <f>IFERROR(IF((CHAR(MAX(CODE(D6))))&gt;="4","ΝΑΙ","ΟΧΙ"),"")</f>
        <v>ΟΧΙ</v>
      </c>
    </row>
    <row r="7" spans="1:8" x14ac:dyDescent="0.3">
      <c r="A7" s="7">
        <v>2</v>
      </c>
      <c r="B7" s="7" t="s">
        <v>100</v>
      </c>
      <c r="C7" s="7"/>
      <c r="D7" s="20">
        <v>3</v>
      </c>
      <c r="E7" s="7" t="str">
        <f t="shared" ref="E7:E10" si="0">IFERROR(IF((CHAR(MAX(CODE(D7))))&gt;="4","ΝΑΙ","ΟΧΙ"),"")</f>
        <v>ΟΧΙ</v>
      </c>
    </row>
    <row r="8" spans="1:8" x14ac:dyDescent="0.3">
      <c r="A8" s="7">
        <v>3</v>
      </c>
      <c r="B8" s="7" t="s">
        <v>101</v>
      </c>
      <c r="C8" s="7"/>
      <c r="D8" s="20">
        <v>5</v>
      </c>
      <c r="E8" s="7" t="str">
        <f t="shared" si="0"/>
        <v>ΝΑΙ</v>
      </c>
    </row>
    <row r="9" spans="1:8" x14ac:dyDescent="0.3">
      <c r="A9" s="7">
        <v>4</v>
      </c>
      <c r="B9" s="7" t="s">
        <v>102</v>
      </c>
      <c r="C9" s="7"/>
      <c r="D9" s="20">
        <v>2</v>
      </c>
      <c r="E9" s="7" t="str">
        <f t="shared" si="0"/>
        <v>ΟΧΙ</v>
      </c>
    </row>
    <row r="10" spans="1:8" x14ac:dyDescent="0.3">
      <c r="A10" s="7">
        <v>5</v>
      </c>
      <c r="B10" s="7" t="s">
        <v>103</v>
      </c>
      <c r="C10" s="7"/>
      <c r="D10" s="20">
        <v>4</v>
      </c>
      <c r="E10" s="7" t="str">
        <f t="shared" si="0"/>
        <v>ΝΑΙ</v>
      </c>
    </row>
  </sheetData>
  <conditionalFormatting sqref="E6:E10">
    <cfRule type="cellIs" dxfId="7" priority="1" operator="equal">
      <formula>"ΟΧΙ"</formula>
    </cfRule>
    <cfRule type="cellIs" dxfId="6" priority="2" operator="equal">
      <formula>"ΝΑΙ"</formula>
    </cfRule>
  </conditionalFormatting>
  <pageMargins left="0.7" right="0.7" top="0.75" bottom="0.75" header="0.3" footer="0.3"/>
  <pageSetup paperSize="9" orientation="portrait" horizontalDpi="1200" verticalDpi="1200" r:id="rId1"/>
  <headerFooter>
    <oddHeader>&amp;R&amp;"Times New Roman,Regular"&amp;12&amp;K000000TLP: &amp;B&amp;KFF9900AMBER</oddHeader>
    <evenHeader>&amp;R&amp;"Times New Roman,Regular"&amp;12&amp;K000000TLP: &amp;B&amp;KFF9900AMBER</evenHeader>
    <firstHeader>&amp;R&amp;"Times New Roman,Regular"&amp;12&amp;K000000TLP: &amp;B&amp;KFF9900AMBER</first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H10"/>
  <sheetViews>
    <sheetView workbookViewId="0">
      <selection activeCell="H3" sqref="H3"/>
    </sheetView>
  </sheetViews>
  <sheetFormatPr defaultRowHeight="15.05" x14ac:dyDescent="0.3"/>
  <cols>
    <col min="1" max="1" width="15" bestFit="1" customWidth="1"/>
    <col min="2" max="2" width="12.109375" bestFit="1" customWidth="1"/>
    <col min="3" max="3" width="23" bestFit="1" customWidth="1"/>
    <col min="4" max="4" width="17.44140625" bestFit="1" customWidth="1"/>
    <col min="5" max="5" width="18.33203125" bestFit="1" customWidth="1"/>
  </cols>
  <sheetData>
    <row r="1" spans="1:8" ht="26.2" x14ac:dyDescent="0.45">
      <c r="A1" s="15" t="str" cm="1">
        <f t="array" aca="1" ref="A1" ca="1">RIGHT(CELL("filename",D4),LEN(CELL("filename",D4))-FIND("]",CELL("filename",D4)))</f>
        <v>Τμήμα 8</v>
      </c>
    </row>
    <row r="3" spans="1:8" x14ac:dyDescent="0.3">
      <c r="A3" t="s">
        <v>95</v>
      </c>
      <c r="H3" s="21" t="s">
        <v>110</v>
      </c>
    </row>
    <row r="5" spans="1:8" x14ac:dyDescent="0.3">
      <c r="A5" s="7" t="s">
        <v>96</v>
      </c>
      <c r="B5" s="7" t="s">
        <v>97</v>
      </c>
      <c r="C5" s="7" t="s">
        <v>78</v>
      </c>
      <c r="D5" s="7" t="s">
        <v>41</v>
      </c>
      <c r="E5" s="7" t="s">
        <v>98</v>
      </c>
    </row>
    <row r="6" spans="1:8" x14ac:dyDescent="0.3">
      <c r="A6" s="7">
        <v>1</v>
      </c>
      <c r="B6" s="7" t="s">
        <v>99</v>
      </c>
      <c r="C6" s="7"/>
      <c r="D6" s="20">
        <v>2</v>
      </c>
      <c r="E6" s="7" t="str">
        <f>IFERROR(IF((CHAR(MAX(CODE(D6))))&gt;="4","ΝΑΙ","ΟΧΙ"),"")</f>
        <v>ΟΧΙ</v>
      </c>
    </row>
    <row r="7" spans="1:8" x14ac:dyDescent="0.3">
      <c r="A7" s="7">
        <v>2</v>
      </c>
      <c r="B7" s="7" t="s">
        <v>100</v>
      </c>
      <c r="C7" s="7"/>
      <c r="D7" s="20">
        <v>3</v>
      </c>
      <c r="E7" s="7" t="str">
        <f t="shared" ref="E7:E10" si="0">IFERROR(IF((CHAR(MAX(CODE(D7))))&gt;="4","ΝΑΙ","ΟΧΙ"),"")</f>
        <v>ΟΧΙ</v>
      </c>
    </row>
    <row r="8" spans="1:8" x14ac:dyDescent="0.3">
      <c r="A8" s="7">
        <v>3</v>
      </c>
      <c r="B8" s="7" t="s">
        <v>101</v>
      </c>
      <c r="C8" s="7"/>
      <c r="D8" s="20">
        <v>5</v>
      </c>
      <c r="E8" s="7" t="str">
        <f t="shared" si="0"/>
        <v>ΝΑΙ</v>
      </c>
    </row>
    <row r="9" spans="1:8" x14ac:dyDescent="0.3">
      <c r="A9" s="7">
        <v>4</v>
      </c>
      <c r="B9" s="7" t="s">
        <v>102</v>
      </c>
      <c r="C9" s="7"/>
      <c r="D9" s="20">
        <v>2</v>
      </c>
      <c r="E9" s="7" t="str">
        <f t="shared" si="0"/>
        <v>ΟΧΙ</v>
      </c>
    </row>
    <row r="10" spans="1:8" x14ac:dyDescent="0.3">
      <c r="A10" s="7">
        <v>5</v>
      </c>
      <c r="B10" s="7" t="s">
        <v>103</v>
      </c>
      <c r="C10" s="7"/>
      <c r="D10" s="20">
        <v>2</v>
      </c>
      <c r="E10" s="7" t="str">
        <f t="shared" si="0"/>
        <v>ΟΧΙ</v>
      </c>
    </row>
  </sheetData>
  <conditionalFormatting sqref="E6:E10">
    <cfRule type="cellIs" dxfId="5" priority="1" operator="equal">
      <formula>"ΟΧΙ"</formula>
    </cfRule>
    <cfRule type="cellIs" dxfId="4" priority="2" operator="equal">
      <formula>"ΝΑΙ"</formula>
    </cfRule>
  </conditionalFormatting>
  <pageMargins left="0.7" right="0.7" top="0.75" bottom="0.75" header="0.3" footer="0.3"/>
  <pageSetup paperSize="9" orientation="portrait" horizontalDpi="1200" verticalDpi="1200" r:id="rId1"/>
  <headerFooter>
    <oddHeader>&amp;R&amp;"Times New Roman,Regular"&amp;12&amp;K000000TLP: &amp;B&amp;KFF9900AMBER</oddHeader>
    <evenHeader>&amp;R&amp;"Times New Roman,Regular"&amp;12&amp;K000000TLP: &amp;B&amp;KFF9900AMBER</evenHeader>
    <firstHeader>&amp;R&amp;"Times New Roman,Regular"&amp;12&amp;K000000TLP: &amp;B&amp;KFF9900AMBER</first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H10"/>
  <sheetViews>
    <sheetView workbookViewId="0">
      <selection activeCell="H3" sqref="H3"/>
    </sheetView>
  </sheetViews>
  <sheetFormatPr defaultRowHeight="15.05" x14ac:dyDescent="0.3"/>
  <cols>
    <col min="1" max="1" width="15" bestFit="1" customWidth="1"/>
    <col min="2" max="2" width="12.109375" bestFit="1" customWidth="1"/>
    <col min="3" max="3" width="23" bestFit="1" customWidth="1"/>
    <col min="4" max="4" width="17.44140625" bestFit="1" customWidth="1"/>
    <col min="5" max="5" width="18.33203125" bestFit="1" customWidth="1"/>
  </cols>
  <sheetData>
    <row r="1" spans="1:8" ht="26.2" x14ac:dyDescent="0.45">
      <c r="A1" s="15" t="str" cm="1">
        <f t="array" aca="1" ref="A1" ca="1">RIGHT(CELL("filename",D4),LEN(CELL("filename",D4))-FIND("]",CELL("filename",D4)))</f>
        <v>Τμήμα 9</v>
      </c>
    </row>
    <row r="3" spans="1:8" x14ac:dyDescent="0.3">
      <c r="A3" t="s">
        <v>95</v>
      </c>
      <c r="H3" s="21" t="s">
        <v>110</v>
      </c>
    </row>
    <row r="5" spans="1:8" x14ac:dyDescent="0.3">
      <c r="A5" s="7" t="s">
        <v>96</v>
      </c>
      <c r="B5" s="7" t="s">
        <v>97</v>
      </c>
      <c r="C5" s="7" t="s">
        <v>78</v>
      </c>
      <c r="D5" s="7" t="s">
        <v>41</v>
      </c>
      <c r="E5" s="7" t="s">
        <v>98</v>
      </c>
    </row>
    <row r="6" spans="1:8" x14ac:dyDescent="0.3">
      <c r="A6" s="7">
        <v>1</v>
      </c>
      <c r="B6" s="7" t="s">
        <v>99</v>
      </c>
      <c r="C6" s="7"/>
      <c r="D6" s="20">
        <v>4</v>
      </c>
      <c r="E6" s="7" t="str">
        <f>IFERROR(IF((CHAR(MAX(CODE(D6))))&gt;="4","ΝΑΙ","ΟΧΙ"),"")</f>
        <v>ΝΑΙ</v>
      </c>
    </row>
    <row r="7" spans="1:8" x14ac:dyDescent="0.3">
      <c r="A7" s="7">
        <v>2</v>
      </c>
      <c r="B7" s="7" t="s">
        <v>100</v>
      </c>
      <c r="C7" s="7"/>
      <c r="D7" s="20">
        <v>3</v>
      </c>
      <c r="E7" s="7" t="str">
        <f t="shared" ref="E7:E10" si="0">IFERROR(IF((CHAR(MAX(CODE(D7))))&gt;="4","ΝΑΙ","ΟΧΙ"),"")</f>
        <v>ΟΧΙ</v>
      </c>
    </row>
    <row r="8" spans="1:8" x14ac:dyDescent="0.3">
      <c r="A8" s="7">
        <v>3</v>
      </c>
      <c r="B8" s="7" t="s">
        <v>101</v>
      </c>
      <c r="C8" s="7"/>
      <c r="D8" s="20">
        <v>5</v>
      </c>
      <c r="E8" s="7" t="str">
        <f t="shared" si="0"/>
        <v>ΝΑΙ</v>
      </c>
    </row>
    <row r="9" spans="1:8" x14ac:dyDescent="0.3">
      <c r="A9" s="7">
        <v>4</v>
      </c>
      <c r="B9" s="7" t="s">
        <v>102</v>
      </c>
      <c r="C9" s="7"/>
      <c r="D9" s="20">
        <v>2</v>
      </c>
      <c r="E9" s="7" t="str">
        <f t="shared" si="0"/>
        <v>ΟΧΙ</v>
      </c>
    </row>
    <row r="10" spans="1:8" x14ac:dyDescent="0.3">
      <c r="A10" s="7">
        <v>5</v>
      </c>
      <c r="B10" s="7" t="s">
        <v>103</v>
      </c>
      <c r="C10" s="7"/>
      <c r="D10" s="20">
        <v>4</v>
      </c>
      <c r="E10" s="7" t="str">
        <f t="shared" si="0"/>
        <v>ΝΑΙ</v>
      </c>
    </row>
  </sheetData>
  <conditionalFormatting sqref="E6:E10">
    <cfRule type="cellIs" dxfId="3" priority="1" operator="equal">
      <formula>"ΟΧΙ"</formula>
    </cfRule>
    <cfRule type="cellIs" dxfId="2" priority="2" operator="equal">
      <formula>"ΝΑΙ"</formula>
    </cfRule>
  </conditionalFormatting>
  <pageMargins left="0.7" right="0.7" top="0.75" bottom="0.75" header="0.3" footer="0.3"/>
  <pageSetup paperSize="9" orientation="portrait" horizontalDpi="1200" verticalDpi="1200" r:id="rId1"/>
  <headerFooter>
    <oddHeader>&amp;R&amp;"Times New Roman,Regular"&amp;12&amp;K000000TLP: &amp;B&amp;KFF9900AMBER</oddHeader>
    <evenHeader>&amp;R&amp;"Times New Roman,Regular"&amp;12&amp;K000000TLP: &amp;B&amp;KFF9900AMBER</evenHeader>
    <firstHeader>&amp;R&amp;"Times New Roman,Regular"&amp;12&amp;K000000TLP: &amp;B&amp;KFF9900AMBER</first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G10"/>
  <sheetViews>
    <sheetView tabSelected="1" workbookViewId="0">
      <selection activeCell="G3" sqref="G3"/>
    </sheetView>
  </sheetViews>
  <sheetFormatPr defaultRowHeight="15.05" x14ac:dyDescent="0.3"/>
  <cols>
    <col min="1" max="1" width="18.33203125" customWidth="1"/>
    <col min="2" max="2" width="18.6640625" customWidth="1"/>
    <col min="3" max="3" width="23" bestFit="1" customWidth="1"/>
    <col min="4" max="4" width="20.109375" customWidth="1"/>
    <col min="5" max="5" width="18.33203125" bestFit="1" customWidth="1"/>
  </cols>
  <sheetData>
    <row r="1" spans="1:7" ht="26.2" x14ac:dyDescent="0.45">
      <c r="A1" s="15" t="str" cm="1">
        <f t="array" aca="1" ref="A1" ca="1">RIGHT(CELL("filename",D4),LEN(CELL("filename",D4))-FIND("]",CELL("filename",D4)))</f>
        <v>Τμήμα 10</v>
      </c>
    </row>
    <row r="3" spans="1:7" x14ac:dyDescent="0.3">
      <c r="A3" t="s">
        <v>95</v>
      </c>
      <c r="G3" s="21" t="s">
        <v>110</v>
      </c>
    </row>
    <row r="5" spans="1:7" x14ac:dyDescent="0.3">
      <c r="A5" s="7" t="s">
        <v>96</v>
      </c>
      <c r="B5" s="7" t="s">
        <v>97</v>
      </c>
      <c r="C5" s="7" t="s">
        <v>78</v>
      </c>
      <c r="D5" s="7" t="s">
        <v>41</v>
      </c>
      <c r="E5" s="7" t="s">
        <v>98</v>
      </c>
    </row>
    <row r="6" spans="1:7" x14ac:dyDescent="0.3">
      <c r="A6" s="7">
        <v>1</v>
      </c>
      <c r="B6" s="7" t="s">
        <v>99</v>
      </c>
      <c r="C6" s="7"/>
      <c r="D6" s="20">
        <v>4</v>
      </c>
      <c r="E6" s="7" t="str">
        <f>IFERROR(IF((CHAR(MAX(CODE(D6))))&gt;="4","ΝΑΙ","ΟΧΙ"),"")</f>
        <v>ΝΑΙ</v>
      </c>
    </row>
    <row r="7" spans="1:7" x14ac:dyDescent="0.3">
      <c r="A7" s="7">
        <v>2</v>
      </c>
      <c r="B7" s="7" t="s">
        <v>100</v>
      </c>
      <c r="C7" s="7"/>
      <c r="D7" s="20">
        <v>5</v>
      </c>
      <c r="E7" s="7" t="str">
        <f t="shared" ref="E7:E10" si="0">IFERROR(IF((CHAR(MAX(CODE(D7))))&gt;="4","ΝΑΙ","ΟΧΙ"),"")</f>
        <v>ΝΑΙ</v>
      </c>
    </row>
    <row r="8" spans="1:7" x14ac:dyDescent="0.3">
      <c r="A8" s="7">
        <v>3</v>
      </c>
      <c r="B8" s="7" t="s">
        <v>101</v>
      </c>
      <c r="C8" s="7"/>
      <c r="D8" s="20">
        <v>5</v>
      </c>
      <c r="E8" s="7" t="str">
        <f t="shared" si="0"/>
        <v>ΝΑΙ</v>
      </c>
    </row>
    <row r="9" spans="1:7" x14ac:dyDescent="0.3">
      <c r="A9" s="7">
        <v>4</v>
      </c>
      <c r="B9" s="7" t="s">
        <v>102</v>
      </c>
      <c r="C9" s="7"/>
      <c r="D9" s="20">
        <v>5</v>
      </c>
      <c r="E9" s="7" t="str">
        <f t="shared" si="0"/>
        <v>ΝΑΙ</v>
      </c>
    </row>
    <row r="10" spans="1:7" x14ac:dyDescent="0.3">
      <c r="A10" s="7">
        <v>5</v>
      </c>
      <c r="B10" s="7" t="s">
        <v>103</v>
      </c>
      <c r="C10" s="7"/>
      <c r="D10" s="20">
        <v>4</v>
      </c>
      <c r="E10" s="7" t="str">
        <f t="shared" si="0"/>
        <v>ΝΑΙ</v>
      </c>
    </row>
  </sheetData>
  <conditionalFormatting sqref="E6:E10">
    <cfRule type="cellIs" dxfId="1" priority="1" operator="equal">
      <formula>"ΟΧΙ"</formula>
    </cfRule>
    <cfRule type="cellIs" dxfId="0" priority="2" operator="equal">
      <formula>"ΝΑΙ"</formula>
    </cfRule>
  </conditionalFormatting>
  <pageMargins left="0.7" right="0.7" top="0.75" bottom="0.75" header="0.3" footer="0.3"/>
  <pageSetup paperSize="9" orientation="portrait" horizontalDpi="1200" verticalDpi="1200" r:id="rId1"/>
  <headerFooter>
    <oddHeader>&amp;R&amp;"Times New Roman,Regular"&amp;12&amp;K000000TLP: &amp;B&amp;KFF9900AMBER</oddHeader>
    <evenHeader>&amp;R&amp;"Times New Roman,Regular"&amp;12&amp;K000000TLP: &amp;B&amp;KFF9900AMBER</evenHeader>
    <firstHeader>&amp;R&amp;"Times New Roman,Regular"&amp;12&amp;K000000TLP: &amp;B&amp;KFF9900AMBER</first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E14"/>
  <sheetViews>
    <sheetView showGridLines="0" topLeftCell="A4" workbookViewId="0">
      <selection activeCell="B18" sqref="B18"/>
    </sheetView>
  </sheetViews>
  <sheetFormatPr defaultColWidth="38.33203125" defaultRowHeight="15.05" x14ac:dyDescent="0.3"/>
  <cols>
    <col min="1" max="1" width="12.44140625" bestFit="1" customWidth="1"/>
    <col min="2" max="5" width="48.6640625" customWidth="1"/>
  </cols>
  <sheetData>
    <row r="1" spans="1:5" ht="26.2" x14ac:dyDescent="0.45">
      <c r="A1" s="12" t="s">
        <v>104</v>
      </c>
    </row>
    <row r="2" spans="1:5" x14ac:dyDescent="0.3">
      <c r="A2" t="s">
        <v>105</v>
      </c>
    </row>
    <row r="4" spans="1:5" ht="14.4" customHeight="1" x14ac:dyDescent="0.3">
      <c r="A4" s="22" t="s">
        <v>7</v>
      </c>
      <c r="B4" s="23"/>
      <c r="C4" s="23"/>
      <c r="D4" s="23"/>
      <c r="E4" s="24"/>
    </row>
    <row r="5" spans="1:5" x14ac:dyDescent="0.3">
      <c r="A5" s="25"/>
      <c r="B5" s="26"/>
      <c r="C5" s="26"/>
      <c r="D5" s="26"/>
      <c r="E5" s="27"/>
    </row>
    <row r="6" spans="1:5" x14ac:dyDescent="0.3">
      <c r="A6" s="25"/>
      <c r="B6" s="26"/>
      <c r="C6" s="26"/>
      <c r="D6" s="26"/>
      <c r="E6" s="27"/>
    </row>
    <row r="7" spans="1:5" x14ac:dyDescent="0.3">
      <c r="A7" s="28"/>
      <c r="B7" s="29"/>
      <c r="C7" s="29"/>
      <c r="D7" s="29"/>
      <c r="E7" s="30"/>
    </row>
    <row r="9" spans="1:5" ht="20.3" x14ac:dyDescent="0.3">
      <c r="A9" s="6"/>
      <c r="B9" s="4" t="s">
        <v>8</v>
      </c>
      <c r="C9" s="4" t="s">
        <v>9</v>
      </c>
      <c r="D9" s="4" t="s">
        <v>10</v>
      </c>
      <c r="E9" s="4" t="s">
        <v>11</v>
      </c>
    </row>
    <row r="10" spans="1:5" ht="75.3" x14ac:dyDescent="0.3">
      <c r="A10" s="4" t="s">
        <v>12</v>
      </c>
      <c r="B10" s="3" t="s">
        <v>13</v>
      </c>
      <c r="C10" s="3" t="s">
        <v>14</v>
      </c>
      <c r="D10" s="3" t="s">
        <v>15</v>
      </c>
      <c r="E10" s="3" t="s">
        <v>16</v>
      </c>
    </row>
    <row r="11" spans="1:5" ht="75.3" x14ac:dyDescent="0.3">
      <c r="A11" s="4" t="s">
        <v>17</v>
      </c>
      <c r="B11" s="3" t="s">
        <v>18</v>
      </c>
      <c r="C11" s="3" t="s">
        <v>19</v>
      </c>
      <c r="D11" s="3" t="s">
        <v>20</v>
      </c>
      <c r="E11" s="3" t="s">
        <v>21</v>
      </c>
    </row>
    <row r="12" spans="1:5" ht="75.3" x14ac:dyDescent="0.3">
      <c r="A12" s="4" t="s">
        <v>22</v>
      </c>
      <c r="B12" s="3" t="s">
        <v>23</v>
      </c>
      <c r="C12" s="3" t="s">
        <v>24</v>
      </c>
      <c r="D12" s="3" t="s">
        <v>25</v>
      </c>
      <c r="E12" s="3" t="s">
        <v>26</v>
      </c>
    </row>
    <row r="13" spans="1:5" ht="75.3" x14ac:dyDescent="0.3">
      <c r="A13" s="4" t="s">
        <v>27</v>
      </c>
      <c r="B13" s="3" t="s">
        <v>28</v>
      </c>
      <c r="C13" s="3" t="s">
        <v>29</v>
      </c>
      <c r="D13" s="3" t="s">
        <v>30</v>
      </c>
      <c r="E13" s="3" t="s">
        <v>31</v>
      </c>
    </row>
    <row r="14" spans="1:5" ht="75.3" x14ac:dyDescent="0.3">
      <c r="A14" s="4" t="s">
        <v>32</v>
      </c>
      <c r="B14" s="3" t="s">
        <v>33</v>
      </c>
      <c r="C14" s="3" t="s">
        <v>34</v>
      </c>
      <c r="D14" s="3" t="s">
        <v>35</v>
      </c>
      <c r="E14" s="3" t="s">
        <v>36</v>
      </c>
    </row>
  </sheetData>
  <mergeCells count="1">
    <mergeCell ref="A4:E7"/>
  </mergeCells>
  <pageMargins left="0.7" right="0.7" top="0.75" bottom="0.75" header="0.3" footer="0.3"/>
  <pageSetup paperSize="9" orientation="portrait" r:id="rId1"/>
  <headerFooter>
    <oddHeader>&amp;R&amp;"Times New Roman,Regular"&amp;12&amp;K000000TLP: &amp;B&amp;KFF9900AMBER</oddHeader>
    <evenHeader>&amp;R&amp;"Times New Roman,Regular"&amp;12&amp;K000000TLP: &amp;B&amp;KFF9900AMBER</evenHeader>
    <firstHeader>&amp;R&amp;"Times New Roman,Regular"&amp;12&amp;K000000TLP: &amp;B&amp;KFF9900AMBER</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F13"/>
  <sheetViews>
    <sheetView showGridLines="0" workbookViewId="0">
      <selection activeCell="B28" sqref="B28"/>
    </sheetView>
  </sheetViews>
  <sheetFormatPr defaultRowHeight="15.05" x14ac:dyDescent="0.3"/>
  <cols>
    <col min="1" max="1" width="22.33203125" bestFit="1" customWidth="1"/>
    <col min="2" max="2" width="62.33203125" style="1" bestFit="1" customWidth="1"/>
    <col min="3" max="3" width="60.33203125" style="1" customWidth="1"/>
    <col min="4" max="4" width="44" style="1" bestFit="1" customWidth="1"/>
    <col min="5" max="5" width="15.33203125" style="1" bestFit="1" customWidth="1"/>
    <col min="6" max="6" width="49.44140625" style="1" bestFit="1" customWidth="1"/>
    <col min="7" max="7" width="49.44140625" bestFit="1" customWidth="1"/>
    <col min="8" max="14" width="14.44140625" customWidth="1"/>
  </cols>
  <sheetData>
    <row r="1" spans="1:6" ht="26.2" x14ac:dyDescent="0.3">
      <c r="A1" s="34" t="s">
        <v>37</v>
      </c>
      <c r="B1" s="34"/>
      <c r="C1" s="34"/>
    </row>
    <row r="4" spans="1:6" x14ac:dyDescent="0.3">
      <c r="A4" s="26" t="s">
        <v>38</v>
      </c>
      <c r="B4" s="26"/>
      <c r="C4" s="26"/>
      <c r="D4" s="26"/>
      <c r="E4" s="26"/>
      <c r="F4" s="26"/>
    </row>
    <row r="5" spans="1:6" x14ac:dyDescent="0.3">
      <c r="A5" s="26"/>
      <c r="B5" s="26"/>
      <c r="C5" s="26"/>
      <c r="D5" s="26"/>
      <c r="E5" s="26"/>
      <c r="F5" s="26"/>
    </row>
    <row r="7" spans="1:6" x14ac:dyDescent="0.3">
      <c r="A7" s="8" t="s">
        <v>39</v>
      </c>
      <c r="B7" s="31" t="s">
        <v>40</v>
      </c>
      <c r="C7" s="32"/>
      <c r="D7" s="32"/>
      <c r="E7" s="32"/>
      <c r="F7" s="33"/>
    </row>
    <row r="8" spans="1:6" s="2" customFormat="1" x14ac:dyDescent="0.3">
      <c r="A8" s="10" t="s">
        <v>41</v>
      </c>
      <c r="B8" s="11" t="s">
        <v>42</v>
      </c>
      <c r="C8" s="11" t="s">
        <v>43</v>
      </c>
      <c r="D8" s="11" t="s">
        <v>44</v>
      </c>
      <c r="E8" s="11" t="s">
        <v>45</v>
      </c>
      <c r="F8" s="11" t="s">
        <v>46</v>
      </c>
    </row>
    <row r="9" spans="1:6" x14ac:dyDescent="0.3">
      <c r="A9" s="9" t="s">
        <v>47</v>
      </c>
      <c r="B9" s="5" t="s">
        <v>48</v>
      </c>
      <c r="C9" s="5" t="s">
        <v>49</v>
      </c>
      <c r="D9" s="5" t="s">
        <v>50</v>
      </c>
      <c r="E9" s="5" t="s">
        <v>51</v>
      </c>
      <c r="F9" s="5" t="s">
        <v>52</v>
      </c>
    </row>
    <row r="10" spans="1:6" x14ac:dyDescent="0.3">
      <c r="A10" s="9" t="s">
        <v>53</v>
      </c>
      <c r="B10" s="5" t="s">
        <v>54</v>
      </c>
      <c r="C10" s="5" t="s">
        <v>55</v>
      </c>
      <c r="D10" s="5" t="s">
        <v>56</v>
      </c>
      <c r="E10" s="5" t="s">
        <v>57</v>
      </c>
      <c r="F10" s="5" t="s">
        <v>58</v>
      </c>
    </row>
    <row r="11" spans="1:6" x14ac:dyDescent="0.3">
      <c r="A11" s="9" t="s">
        <v>59</v>
      </c>
      <c r="B11" s="5" t="s">
        <v>60</v>
      </c>
      <c r="C11" s="5" t="s">
        <v>61</v>
      </c>
      <c r="D11" s="5" t="s">
        <v>62</v>
      </c>
      <c r="E11" s="5" t="s">
        <v>63</v>
      </c>
      <c r="F11" s="5" t="s">
        <v>64</v>
      </c>
    </row>
    <row r="12" spans="1:6" x14ac:dyDescent="0.3">
      <c r="A12" s="9" t="s">
        <v>65</v>
      </c>
      <c r="B12" s="5" t="s">
        <v>66</v>
      </c>
      <c r="C12" s="5" t="s">
        <v>67</v>
      </c>
      <c r="D12" s="5" t="s">
        <v>68</v>
      </c>
      <c r="E12" s="5" t="s">
        <v>69</v>
      </c>
      <c r="F12" s="5" t="s">
        <v>70</v>
      </c>
    </row>
    <row r="13" spans="1:6" x14ac:dyDescent="0.3">
      <c r="A13" s="9" t="s">
        <v>71</v>
      </c>
      <c r="B13" s="5" t="s">
        <v>72</v>
      </c>
      <c r="C13" s="5" t="s">
        <v>73</v>
      </c>
      <c r="D13" s="5" t="s">
        <v>74</v>
      </c>
      <c r="E13" s="5" t="s">
        <v>75</v>
      </c>
      <c r="F13" s="5" t="s">
        <v>76</v>
      </c>
    </row>
  </sheetData>
  <mergeCells count="3">
    <mergeCell ref="B7:F7"/>
    <mergeCell ref="A4:F5"/>
    <mergeCell ref="A1:C1"/>
  </mergeCells>
  <pageMargins left="0.7" right="0.7" top="0.75" bottom="0.75" header="0.3" footer="0.3"/>
  <pageSetup paperSize="9" orientation="portrait" horizontalDpi="1200" verticalDpi="1200" r:id="rId1"/>
  <headerFooter>
    <oddHeader>&amp;R&amp;"Times New Roman,Regular"&amp;12&amp;K000000TLP: &amp;B&amp;KFF9900AMBER</oddHeader>
    <evenHeader>&amp;R&amp;"Times New Roman,Regular"&amp;12&amp;K000000TLP: &amp;B&amp;KFF9900AMBER</evenHeader>
    <firstHeader>&amp;R&amp;"Times New Roman,Regular"&amp;12&amp;K000000TLP: &amp;B&amp;KFF9900AMBER</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D13"/>
  <sheetViews>
    <sheetView showGridLines="0" workbookViewId="0">
      <selection activeCell="A4" sqref="A4"/>
    </sheetView>
  </sheetViews>
  <sheetFormatPr defaultRowHeight="15.05" x14ac:dyDescent="0.3"/>
  <cols>
    <col min="1" max="1" width="34" customWidth="1"/>
    <col min="2" max="2" width="20.6640625" bestFit="1" customWidth="1"/>
    <col min="3" max="3" width="20.6640625" style="2" customWidth="1"/>
    <col min="4" max="4" width="13.33203125" customWidth="1"/>
  </cols>
  <sheetData>
    <row r="1" spans="1:4" x14ac:dyDescent="0.3">
      <c r="A1" t="s">
        <v>77</v>
      </c>
    </row>
    <row r="3" spans="1:4" ht="47.15" x14ac:dyDescent="0.3">
      <c r="A3" s="13" t="s">
        <v>78</v>
      </c>
      <c r="B3" s="14" t="s">
        <v>79</v>
      </c>
      <c r="C3" s="14" t="s">
        <v>80</v>
      </c>
      <c r="D3" s="14" t="s">
        <v>81</v>
      </c>
    </row>
    <row r="4" spans="1:4" x14ac:dyDescent="0.3">
      <c r="A4" s="7" t="str">
        <f ca="1">'Τμήμα 1'!A1</f>
        <v>Τμήμα 1</v>
      </c>
      <c r="B4" s="7">
        <f>MAX('Τμήμα 1'!D6:D33)</f>
        <v>5</v>
      </c>
      <c r="C4" s="8" t="str">
        <f>IFERROR(IF(B4=0,"",IF(B4=1,"ΠΟΛΥ ΧΑΜΗΛΟ",IF(B4=2,"ΧΑΜΗΛΟ",IF(B4=3,"ΜΕΤΡΙΟ",IF(B4=4,"ΨΗΛΟ","ΚΡΙΣΙΜΟ"))))),"")</f>
        <v>ΚΡΙΣΙΜΟ</v>
      </c>
      <c r="D4" s="7">
        <f>COUNT('Τμήμα 1'!A6:A102)</f>
        <v>5</v>
      </c>
    </row>
    <row r="5" spans="1:4" x14ac:dyDescent="0.3">
      <c r="A5" s="7" t="str">
        <f ca="1">'Τμήμα 2'!A1</f>
        <v>Τμήμα 2</v>
      </c>
      <c r="B5" s="7">
        <f>MAX('Τμήμα 2'!C5:G27)</f>
        <v>5</v>
      </c>
      <c r="C5" s="8" t="str">
        <f t="shared" ref="C5:C13" si="0">IFERROR(IF(B5=0,"",IF(B5=1,"ΠΟΛΥ ΧΑΜΗΛΟ",IF(B5=2,"ΧΑΜΗΛΟ",IF(B5=3,"ΜΕΤΡΙΟ",IF(B5=4,"ΨΗΛΟ","ΚΡΙΣΙΜΟ"))))),"")</f>
        <v>ΚΡΙΣΙΜΟ</v>
      </c>
      <c r="D5" s="7">
        <f>COUNT('Τμήμα 2'!A5:A96)</f>
        <v>5</v>
      </c>
    </row>
    <row r="6" spans="1:4" x14ac:dyDescent="0.3">
      <c r="A6" s="7" t="str">
        <f ca="1">'Τμήμα 3'!A1</f>
        <v>Τμήμα 3</v>
      </c>
      <c r="B6" s="7">
        <f>MAX('Τμήμα 3'!C6:D33)</f>
        <v>1</v>
      </c>
      <c r="C6" s="8" t="str">
        <f t="shared" si="0"/>
        <v>ΠΟΛΥ ΧΑΜΗΛΟ</v>
      </c>
      <c r="D6" s="7">
        <f>COUNT('Τμήμα 3'!A6:A102)</f>
        <v>5</v>
      </c>
    </row>
    <row r="7" spans="1:4" x14ac:dyDescent="0.3">
      <c r="A7" s="7" t="str">
        <f ca="1">'Τμήμα 4'!A1</f>
        <v>Τμήμα 4</v>
      </c>
      <c r="B7" s="7">
        <f>MAX('Τμήμα 4'!C6:D33)</f>
        <v>4</v>
      </c>
      <c r="C7" s="8" t="str">
        <f t="shared" si="0"/>
        <v>ΨΗΛΟ</v>
      </c>
      <c r="D7" s="7">
        <f>COUNT('Τμήμα 4'!A6:A102)</f>
        <v>5</v>
      </c>
    </row>
    <row r="8" spans="1:4" x14ac:dyDescent="0.3">
      <c r="A8" s="7" t="str">
        <f ca="1">'Τμήμα 5'!A1</f>
        <v>Τμήμα 5</v>
      </c>
      <c r="B8" s="7">
        <f>MAX('Τμήμα 5'!C6:E33)</f>
        <v>4</v>
      </c>
      <c r="C8" s="8" t="str">
        <f t="shared" si="0"/>
        <v>ΨΗΛΟ</v>
      </c>
      <c r="D8" s="7">
        <f>COUNT('Τμήμα 5'!A6:A102)</f>
        <v>5</v>
      </c>
    </row>
    <row r="9" spans="1:4" x14ac:dyDescent="0.3">
      <c r="A9" s="7" t="str">
        <f ca="1">'Τμήμα 6'!A1</f>
        <v>Τμήμα 6</v>
      </c>
      <c r="B9" s="7">
        <f>MAX('Τμήμα 6'!C6:E33)</f>
        <v>3</v>
      </c>
      <c r="C9" s="8" t="str">
        <f t="shared" si="0"/>
        <v>ΜΕΤΡΙΟ</v>
      </c>
      <c r="D9" s="7">
        <f>COUNT('Τμήμα 6'!A6:A102)</f>
        <v>5</v>
      </c>
    </row>
    <row r="10" spans="1:4" x14ac:dyDescent="0.3">
      <c r="A10" s="7" t="str">
        <f ca="1">'Τμήμα 7'!A1</f>
        <v>Τμήμα 7</v>
      </c>
      <c r="B10" s="7">
        <f>MAX('Τμήμα 7'!C6:E33)</f>
        <v>5</v>
      </c>
      <c r="C10" s="8" t="str">
        <f t="shared" si="0"/>
        <v>ΚΡΙΣΙΜΟ</v>
      </c>
      <c r="D10" s="7">
        <f>COUNT('Τμήμα 7'!A6:A102)</f>
        <v>5</v>
      </c>
    </row>
    <row r="11" spans="1:4" x14ac:dyDescent="0.3">
      <c r="A11" s="7" t="str">
        <f ca="1">'Τμήμα 8'!A1</f>
        <v>Τμήμα 8</v>
      </c>
      <c r="B11" s="7">
        <f>MAX('Τμήμα 8'!C6:E33)</f>
        <v>5</v>
      </c>
      <c r="C11" s="8" t="str">
        <f t="shared" si="0"/>
        <v>ΚΡΙΣΙΜΟ</v>
      </c>
      <c r="D11" s="7">
        <f>COUNT('Τμήμα 8'!A6:A102)</f>
        <v>5</v>
      </c>
    </row>
    <row r="12" spans="1:4" x14ac:dyDescent="0.3">
      <c r="A12" s="7" t="str">
        <f ca="1">'Τμήμα 9'!A1</f>
        <v>Τμήμα 9</v>
      </c>
      <c r="B12" s="7">
        <f>MAX('Τμήμα 9'!C6:E33)</f>
        <v>5</v>
      </c>
      <c r="C12" s="8" t="str">
        <f t="shared" si="0"/>
        <v>ΚΡΙΣΙΜΟ</v>
      </c>
      <c r="D12" s="7">
        <f>COUNT('Τμήμα 9'!A6:A102)</f>
        <v>5</v>
      </c>
    </row>
    <row r="13" spans="1:4" x14ac:dyDescent="0.3">
      <c r="A13" s="7" t="str">
        <f ca="1">'Τμήμα 10'!A1</f>
        <v>Τμήμα 10</v>
      </c>
      <c r="B13" s="7">
        <f>MAX('Τμήμα 10'!C6:E33)</f>
        <v>5</v>
      </c>
      <c r="C13" s="8" t="str">
        <f t="shared" si="0"/>
        <v>ΚΡΙΣΙΜΟ</v>
      </c>
      <c r="D13" s="7">
        <f>COUNT('Τμήμα 10'!A6:A102)</f>
        <v>5</v>
      </c>
    </row>
  </sheetData>
  <conditionalFormatting sqref="C4:C13">
    <cfRule type="cellIs" dxfId="24" priority="1" operator="equal">
      <formula>"ΨΗΛΟ"</formula>
    </cfRule>
    <cfRule type="cellIs" dxfId="23" priority="2" operator="equal">
      <formula>"ΜΕΤΡΙΟ"</formula>
    </cfRule>
    <cfRule type="cellIs" dxfId="22" priority="3" operator="equal">
      <formula>"ΚΡΙΣΙΜΟ"</formula>
    </cfRule>
    <cfRule type="cellIs" dxfId="21" priority="4" operator="equal">
      <formula>"ΧΑΜΗΛΟ"</formula>
    </cfRule>
    <cfRule type="cellIs" dxfId="20" priority="5" operator="equal">
      <formula>"ΠΟΛΥ ΧΑΜΗΛΟ"</formula>
    </cfRule>
  </conditionalFormatting>
  <dataValidations count="1">
    <dataValidation type="whole" allowBlank="1" showInputMessage="1" showErrorMessage="1" errorTitle="Λάθος επίπεδο κρισιμότητας" error="Παρακαλώ επιλέξτε ένα αριθμό μεταξύ του 1 και του 5 συμπεριλαμβανομένου" sqref="B4">
      <formula1>0</formula1>
      <formula2>5</formula2>
    </dataValidation>
  </dataValidations>
  <pageMargins left="0.7" right="0.7" top="0.75" bottom="0.75" header="0.3" footer="0.3"/>
  <pageSetup paperSize="9" orientation="portrait" horizontalDpi="1200" verticalDpi="1200" r:id="rId1"/>
  <headerFooter>
    <oddHeader>&amp;R&amp;"Times New Roman,Regular"&amp;12&amp;K000000TLP: &amp;B&amp;KFF9900AMBER</oddHeader>
    <evenHeader>&amp;R&amp;"Times New Roman,Regular"&amp;12&amp;K000000TLP: &amp;B&amp;KFF9900AMBER</evenHeader>
    <firstHeader>&amp;R&amp;"Times New Roman,Regular"&amp;12&amp;K000000TLP: &amp;B&amp;KFF9900AMBER</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E6"/>
  <sheetViews>
    <sheetView showGridLines="0" topLeftCell="A10" zoomScale="115" zoomScaleNormal="115" workbookViewId="0">
      <selection activeCell="A5" sqref="A5"/>
    </sheetView>
  </sheetViews>
  <sheetFormatPr defaultRowHeight="15.05" x14ac:dyDescent="0.3"/>
  <cols>
    <col min="1" max="2" width="27.33203125" customWidth="1"/>
    <col min="3" max="3" width="33.5546875" customWidth="1"/>
    <col min="4" max="4" width="14" customWidth="1"/>
    <col min="5" max="5" width="15.44140625" customWidth="1"/>
  </cols>
  <sheetData>
    <row r="1" spans="1:5" ht="26.2" x14ac:dyDescent="0.45">
      <c r="A1" s="12" t="s">
        <v>82</v>
      </c>
    </row>
    <row r="3" spans="1:5" x14ac:dyDescent="0.3">
      <c r="A3" s="10" t="s">
        <v>97</v>
      </c>
      <c r="B3" s="11" t="s">
        <v>108</v>
      </c>
      <c r="C3" s="10" t="s">
        <v>83</v>
      </c>
      <c r="D3" s="10" t="s">
        <v>84</v>
      </c>
      <c r="E3" s="10" t="s">
        <v>85</v>
      </c>
    </row>
    <row r="4" spans="1:5" x14ac:dyDescent="0.3">
      <c r="A4" s="7" t="str">
        <f>'Τμήμα 1'!B6</f>
        <v>Διαδικασία 1</v>
      </c>
      <c r="B4" s="7" t="str">
        <f>'Τμήμα 1'!C6</f>
        <v>Λογιστήριο</v>
      </c>
      <c r="C4" s="7"/>
      <c r="D4" s="7"/>
      <c r="E4" s="7"/>
    </row>
    <row r="5" spans="1:5" x14ac:dyDescent="0.3">
      <c r="A5" s="7"/>
      <c r="B5" s="7"/>
      <c r="C5" s="7"/>
      <c r="D5" s="7"/>
      <c r="E5" s="7"/>
    </row>
    <row r="6" spans="1:5" x14ac:dyDescent="0.3">
      <c r="A6" s="7"/>
      <c r="B6" s="7"/>
      <c r="C6" s="7"/>
      <c r="D6" s="7"/>
      <c r="E6" s="7"/>
    </row>
  </sheetData>
  <pageMargins left="0.7" right="0.7" top="0.75" bottom="0.75" header="0.3" footer="0.3"/>
  <pageSetup paperSize="9" orientation="portrait" horizontalDpi="1200" verticalDpi="1200" r:id="rId1"/>
  <headerFooter>
    <oddHeader>&amp;R&amp;"Times New Roman,Regular"&amp;12&amp;K000000TLP: &amp;B&amp;KFF9900AMBER</oddHeader>
    <evenHeader>&amp;R&amp;"Times New Roman,Regular"&amp;12&amp;K000000TLP: &amp;B&amp;KFF9900AMBER</evenHeader>
    <firstHeader>&amp;R&amp;"Times New Roman,Regular"&amp;12&amp;K000000TLP: &amp;B&amp;KFF9900AMBER</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D6"/>
  <sheetViews>
    <sheetView workbookViewId="0">
      <selection activeCell="E40" sqref="E40"/>
    </sheetView>
  </sheetViews>
  <sheetFormatPr defaultRowHeight="15.05" x14ac:dyDescent="0.3"/>
  <cols>
    <col min="2" max="2" width="27.33203125" customWidth="1"/>
    <col min="3" max="3" width="19.88671875" customWidth="1"/>
    <col min="4" max="4" width="19.44140625" customWidth="1"/>
  </cols>
  <sheetData>
    <row r="1" spans="1:4" ht="26.2" x14ac:dyDescent="0.45">
      <c r="A1" s="12" t="s">
        <v>86</v>
      </c>
    </row>
    <row r="3" spans="1:4" x14ac:dyDescent="0.3">
      <c r="A3" t="s">
        <v>87</v>
      </c>
      <c r="B3" t="s">
        <v>88</v>
      </c>
      <c r="C3" t="s">
        <v>89</v>
      </c>
      <c r="D3" t="s">
        <v>90</v>
      </c>
    </row>
    <row r="4" spans="1:4" x14ac:dyDescent="0.3">
      <c r="A4">
        <v>1</v>
      </c>
      <c r="B4" t="s">
        <v>91</v>
      </c>
      <c r="C4" t="s">
        <v>17</v>
      </c>
      <c r="D4" t="s">
        <v>106</v>
      </c>
    </row>
    <row r="5" spans="1:4" x14ac:dyDescent="0.3">
      <c r="A5">
        <v>2</v>
      </c>
      <c r="B5" t="s">
        <v>93</v>
      </c>
      <c r="C5" t="s">
        <v>22</v>
      </c>
      <c r="D5" t="s">
        <v>107</v>
      </c>
    </row>
    <row r="6" spans="1:4" x14ac:dyDescent="0.3">
      <c r="A6">
        <v>3</v>
      </c>
      <c r="B6" t="s">
        <v>94</v>
      </c>
      <c r="C6" t="s">
        <v>27</v>
      </c>
      <c r="D6" t="s">
        <v>92</v>
      </c>
    </row>
  </sheetData>
  <dataValidations count="2">
    <dataValidation type="list" allowBlank="1" showInputMessage="1" showErrorMessage="1" sqref="D4:D8">
      <formula1>"Επιλέξτε...,Δημόσιας Χρήσης,Προστατευόμενο,Περιορισμένης Χρήσης,Εμπιστευτικό"</formula1>
    </dataValidation>
    <dataValidation type="list" allowBlank="1" showInputMessage="1" showErrorMessage="1" sqref="C4:C6">
      <formula1>"Επιλέξτε…,Χαμηλό,Μέτριο,Ψηλό"</formula1>
    </dataValidation>
  </dataValidations>
  <pageMargins left="0.7" right="0.7" top="0.75" bottom="0.75" header="0.3" footer="0.3"/>
  <pageSetup paperSize="9" orientation="portrait" horizontalDpi="1200" verticalDpi="1200" r:id="rId1"/>
  <headerFooter>
    <oddHeader>&amp;R&amp;"Times New Roman,Regular"&amp;12&amp;K000000TLP: &amp;B&amp;KFF9900AMBER</oddHeader>
    <evenHeader>&amp;R&amp;"Times New Roman,Regular"&amp;12&amp;K000000TLP: &amp;B&amp;KFF9900AMBER</evenHeader>
    <firstHeader>&amp;R&amp;"Times New Roman,Regular"&amp;12&amp;K000000TLP: &amp;B&amp;KFF9900AMBER</first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H11"/>
  <sheetViews>
    <sheetView showGridLines="0" workbookViewId="0">
      <selection activeCell="H3" sqref="H3"/>
    </sheetView>
  </sheetViews>
  <sheetFormatPr defaultRowHeight="15.05" x14ac:dyDescent="0.3"/>
  <cols>
    <col min="1" max="1" width="15" bestFit="1" customWidth="1"/>
    <col min="2" max="3" width="15.6640625" customWidth="1"/>
    <col min="4" max="4" width="23" bestFit="1" customWidth="1"/>
    <col min="8" max="8" width="13.5546875" customWidth="1"/>
  </cols>
  <sheetData>
    <row r="1" spans="1:8" ht="26.2" x14ac:dyDescent="0.45">
      <c r="A1" s="15" t="str">
        <f ca="1">RIGHT(CELL("filename",E4),LEN(CELL("filename",E4))-FIND("]",CELL("filename",E4)))</f>
        <v>Τμήμα 1</v>
      </c>
    </row>
    <row r="3" spans="1:8" x14ac:dyDescent="0.3">
      <c r="A3" t="s">
        <v>95</v>
      </c>
      <c r="H3" s="21" t="s">
        <v>110</v>
      </c>
    </row>
    <row r="5" spans="1:8" ht="30.15" x14ac:dyDescent="0.3">
      <c r="A5" s="7" t="s">
        <v>96</v>
      </c>
      <c r="B5" s="7" t="s">
        <v>97</v>
      </c>
      <c r="C5" s="19" t="s">
        <v>108</v>
      </c>
      <c r="D5" s="7" t="s">
        <v>41</v>
      </c>
      <c r="E5" s="7" t="s">
        <v>98</v>
      </c>
    </row>
    <row r="6" spans="1:8" x14ac:dyDescent="0.3">
      <c r="A6" s="7">
        <v>1</v>
      </c>
      <c r="B6" s="7" t="s">
        <v>99</v>
      </c>
      <c r="C6" s="7" t="s">
        <v>109</v>
      </c>
      <c r="D6" s="20">
        <v>4</v>
      </c>
      <c r="E6" s="7" t="str">
        <f>IFERROR(IF((CHAR(MAX(CODE(D6))))&gt;="4","ΝΑΙ","ΟΧΙ"),"")</f>
        <v>ΝΑΙ</v>
      </c>
    </row>
    <row r="7" spans="1:8" x14ac:dyDescent="0.3">
      <c r="A7" s="7">
        <v>2</v>
      </c>
      <c r="B7" s="7" t="s">
        <v>100</v>
      </c>
      <c r="C7" s="7"/>
      <c r="D7" s="20">
        <v>3</v>
      </c>
      <c r="E7" s="7" t="str">
        <f t="shared" ref="E7:E11" si="0">IFERROR(IF((CHAR(MAX(CODE(D7))))&gt;="4","ΝΑΙ","ΟΧΙ"),"")</f>
        <v>ΟΧΙ</v>
      </c>
    </row>
    <row r="8" spans="1:8" x14ac:dyDescent="0.3">
      <c r="A8" s="7">
        <v>3</v>
      </c>
      <c r="B8" s="7" t="s">
        <v>101</v>
      </c>
      <c r="C8" s="7"/>
      <c r="D8" s="20">
        <v>5</v>
      </c>
      <c r="E8" s="7" t="str">
        <f t="shared" si="0"/>
        <v>ΝΑΙ</v>
      </c>
    </row>
    <row r="9" spans="1:8" x14ac:dyDescent="0.3">
      <c r="A9" s="7">
        <v>4</v>
      </c>
      <c r="B9" s="7" t="s">
        <v>102</v>
      </c>
      <c r="C9" s="7"/>
      <c r="D9" s="20">
        <v>2</v>
      </c>
      <c r="E9" s="7" t="str">
        <f t="shared" si="0"/>
        <v>ΟΧΙ</v>
      </c>
    </row>
    <row r="10" spans="1:8" x14ac:dyDescent="0.3">
      <c r="A10" s="7">
        <v>5</v>
      </c>
      <c r="B10" s="7" t="s">
        <v>103</v>
      </c>
      <c r="C10" s="7"/>
      <c r="D10" s="20">
        <v>4</v>
      </c>
      <c r="E10" s="7" t="str">
        <f t="shared" si="0"/>
        <v>ΝΑΙ</v>
      </c>
    </row>
    <row r="11" spans="1:8" x14ac:dyDescent="0.3">
      <c r="E11" s="7" t="str">
        <f t="shared" si="0"/>
        <v/>
      </c>
    </row>
  </sheetData>
  <conditionalFormatting sqref="E6:E11">
    <cfRule type="cellIs" dxfId="19" priority="1" operator="equal">
      <formula>"ΟΧΙ"</formula>
    </cfRule>
    <cfRule type="cellIs" dxfId="18" priority="2" operator="equal">
      <formula>"ΝΑΙ"</formula>
    </cfRule>
  </conditionalFormatting>
  <pageMargins left="0.7" right="0.7" top="0.75" bottom="0.75" header="0.3" footer="0.3"/>
  <pageSetup paperSize="9" orientation="portrait" r:id="rId1"/>
  <headerFooter>
    <oddHeader>&amp;R&amp;"Times New Roman,Regular"&amp;12&amp;K000000TLP: &amp;B&amp;KFF9900AMBER</oddHeader>
    <evenHeader>&amp;R&amp;"Times New Roman,Regular"&amp;12&amp;K000000TLP: &amp;B&amp;KFF9900AMBER</evenHeader>
    <firstHeader>&amp;R&amp;"Times New Roman,Regular"&amp;12&amp;K000000TLP: &amp;B&amp;KFF9900AMBER</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G10"/>
  <sheetViews>
    <sheetView topLeftCell="B1" workbookViewId="0">
      <selection activeCell="G3" sqref="G3"/>
    </sheetView>
  </sheetViews>
  <sheetFormatPr defaultRowHeight="15.05" x14ac:dyDescent="0.3"/>
  <cols>
    <col min="1" max="1" width="15" bestFit="1" customWidth="1"/>
    <col min="2" max="2" width="12.109375" bestFit="1" customWidth="1"/>
    <col min="3" max="3" width="23" bestFit="1" customWidth="1"/>
    <col min="4" max="4" width="17.44140625" bestFit="1" customWidth="1"/>
    <col min="5" max="5" width="18.33203125" bestFit="1" customWidth="1"/>
    <col min="6" max="6" width="15.33203125" bestFit="1" customWidth="1"/>
    <col min="7" max="7" width="44.33203125" bestFit="1" customWidth="1"/>
  </cols>
  <sheetData>
    <row r="1" spans="1:7" ht="26.2" x14ac:dyDescent="0.45">
      <c r="A1" s="15" t="str">
        <f ca="1">RIGHT(CELL("filename",D4),LEN(CELL("filename",D4))-FIND("]",CELL("filename",D4)))</f>
        <v>Τμήμα 2</v>
      </c>
    </row>
    <row r="3" spans="1:7" x14ac:dyDescent="0.3">
      <c r="A3" t="s">
        <v>95</v>
      </c>
      <c r="G3" s="21" t="s">
        <v>110</v>
      </c>
    </row>
    <row r="5" spans="1:7" x14ac:dyDescent="0.3">
      <c r="A5" s="7" t="s">
        <v>96</v>
      </c>
      <c r="B5" s="7" t="s">
        <v>97</v>
      </c>
      <c r="C5" s="7" t="s">
        <v>78</v>
      </c>
      <c r="D5" s="7" t="s">
        <v>41</v>
      </c>
      <c r="E5" s="7" t="s">
        <v>98</v>
      </c>
    </row>
    <row r="6" spans="1:7" x14ac:dyDescent="0.3">
      <c r="A6" s="7">
        <v>1</v>
      </c>
      <c r="B6" s="7" t="s">
        <v>99</v>
      </c>
      <c r="C6" s="7"/>
      <c r="D6" s="20">
        <v>2</v>
      </c>
      <c r="E6" s="7" t="str">
        <f>IFERROR(IF((CHAR(MAX(CODE(D6))))&gt;="4","ΝΑΙ","ΟΧΙ"),"")</f>
        <v>ΟΧΙ</v>
      </c>
    </row>
    <row r="7" spans="1:7" x14ac:dyDescent="0.3">
      <c r="A7" s="7">
        <v>2</v>
      </c>
      <c r="B7" s="7" t="s">
        <v>100</v>
      </c>
      <c r="C7" s="7"/>
      <c r="D7" s="20">
        <v>2</v>
      </c>
      <c r="E7" s="7" t="str">
        <f t="shared" ref="E7:E10" si="0">IFERROR(IF((CHAR(MAX(CODE(D7))))&gt;="4","ΝΑΙ","ΟΧΙ"),"")</f>
        <v>ΟΧΙ</v>
      </c>
    </row>
    <row r="8" spans="1:7" x14ac:dyDescent="0.3">
      <c r="A8" s="7">
        <v>3</v>
      </c>
      <c r="B8" s="7" t="s">
        <v>101</v>
      </c>
      <c r="C8" s="7"/>
      <c r="D8" s="20">
        <v>5</v>
      </c>
      <c r="E8" s="7" t="str">
        <f t="shared" si="0"/>
        <v>ΝΑΙ</v>
      </c>
    </row>
    <row r="9" spans="1:7" x14ac:dyDescent="0.3">
      <c r="A9" s="7">
        <v>4</v>
      </c>
      <c r="B9" s="7" t="s">
        <v>102</v>
      </c>
      <c r="C9" s="7"/>
      <c r="D9" s="20">
        <v>3</v>
      </c>
      <c r="E9" s="7" t="str">
        <f t="shared" si="0"/>
        <v>ΟΧΙ</v>
      </c>
    </row>
    <row r="10" spans="1:7" x14ac:dyDescent="0.3">
      <c r="A10" s="7">
        <v>5</v>
      </c>
      <c r="B10" s="7" t="s">
        <v>103</v>
      </c>
      <c r="C10" s="7"/>
      <c r="D10" s="20">
        <v>4</v>
      </c>
      <c r="E10" s="7" t="str">
        <f t="shared" si="0"/>
        <v>ΝΑΙ</v>
      </c>
    </row>
  </sheetData>
  <conditionalFormatting sqref="E6:E10">
    <cfRule type="cellIs" dxfId="17" priority="1" operator="equal">
      <formula>"ΟΧΙ"</formula>
    </cfRule>
    <cfRule type="cellIs" dxfId="16" priority="2" operator="equal">
      <formula>"ΝΑΙ"</formula>
    </cfRule>
  </conditionalFormatting>
  <pageMargins left="0.7" right="0.7" top="0.75" bottom="0.75" header="0.3" footer="0.3"/>
  <pageSetup paperSize="9" orientation="portrait" horizontalDpi="1200" verticalDpi="1200" r:id="rId1"/>
  <headerFooter>
    <oddHeader>&amp;R&amp;"Times New Roman,Regular"&amp;12&amp;K000000TLP: &amp;B&amp;KFF9900AMBER</oddHeader>
    <evenHeader>&amp;R&amp;"Times New Roman,Regular"&amp;12&amp;K000000TLP: &amp;B&amp;KFF9900AMBER</evenHeader>
    <firstHeader>&amp;R&amp;"Times New Roman,Regular"&amp;12&amp;K000000TLP: &amp;B&amp;KFF9900AMBER</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H10"/>
  <sheetViews>
    <sheetView workbookViewId="0">
      <selection activeCell="H3" sqref="H3"/>
    </sheetView>
  </sheetViews>
  <sheetFormatPr defaultRowHeight="15.05" x14ac:dyDescent="0.3"/>
  <cols>
    <col min="1" max="1" width="15" bestFit="1" customWidth="1"/>
    <col min="2" max="2" width="12.109375" bestFit="1" customWidth="1"/>
    <col min="3" max="3" width="23" bestFit="1" customWidth="1"/>
    <col min="4" max="4" width="26" customWidth="1"/>
  </cols>
  <sheetData>
    <row r="1" spans="1:8" ht="26.2" x14ac:dyDescent="0.45">
      <c r="A1" s="15" t="str" cm="1">
        <f t="array" aca="1" ref="A1" ca="1">RIGHT(CELL("filename",D4),LEN(CELL("filename",D4))-FIND("]",CELL("filename",D4)))</f>
        <v>Τμήμα 3</v>
      </c>
    </row>
    <row r="3" spans="1:8" x14ac:dyDescent="0.3">
      <c r="A3" t="s">
        <v>95</v>
      </c>
      <c r="H3" s="21" t="s">
        <v>110</v>
      </c>
    </row>
    <row r="5" spans="1:8" x14ac:dyDescent="0.3">
      <c r="A5" s="7" t="s">
        <v>96</v>
      </c>
      <c r="B5" s="7" t="s">
        <v>97</v>
      </c>
      <c r="C5" s="7" t="s">
        <v>78</v>
      </c>
      <c r="D5" s="7" t="s">
        <v>41</v>
      </c>
      <c r="E5" s="7" t="s">
        <v>98</v>
      </c>
    </row>
    <row r="6" spans="1:8" x14ac:dyDescent="0.3">
      <c r="A6" s="7">
        <v>1</v>
      </c>
      <c r="B6" s="7" t="s">
        <v>99</v>
      </c>
      <c r="C6" s="7"/>
      <c r="D6" s="20">
        <v>1</v>
      </c>
      <c r="E6" s="7" t="str">
        <f>IFERROR(IF((CHAR(MAX(CODE(D6))))&gt;="4","ΝΑΙ","ΟΧΙ"),"")</f>
        <v>ΟΧΙ</v>
      </c>
    </row>
    <row r="7" spans="1:8" x14ac:dyDescent="0.3">
      <c r="A7" s="7">
        <v>2</v>
      </c>
      <c r="B7" s="7" t="s">
        <v>100</v>
      </c>
      <c r="C7" s="7"/>
      <c r="D7" s="20">
        <v>1</v>
      </c>
      <c r="E7" s="7" t="str">
        <f t="shared" ref="E7:E10" si="0">IFERROR(IF((CHAR(MAX(CODE(D7))))&gt;="4","ΝΑΙ","ΟΧΙ"),"")</f>
        <v>ΟΧΙ</v>
      </c>
    </row>
    <row r="8" spans="1:8" x14ac:dyDescent="0.3">
      <c r="A8" s="7">
        <v>3</v>
      </c>
      <c r="B8" s="7" t="s">
        <v>101</v>
      </c>
      <c r="C8" s="7"/>
      <c r="D8" s="20">
        <v>1</v>
      </c>
      <c r="E8" s="7" t="str">
        <f t="shared" si="0"/>
        <v>ΟΧΙ</v>
      </c>
    </row>
    <row r="9" spans="1:8" x14ac:dyDescent="0.3">
      <c r="A9" s="7">
        <v>4</v>
      </c>
      <c r="B9" s="7" t="s">
        <v>102</v>
      </c>
      <c r="C9" s="7"/>
      <c r="D9" s="20">
        <v>1</v>
      </c>
      <c r="E9" s="7" t="str">
        <f t="shared" si="0"/>
        <v>ΟΧΙ</v>
      </c>
    </row>
    <row r="10" spans="1:8" x14ac:dyDescent="0.3">
      <c r="A10" s="7">
        <v>5</v>
      </c>
      <c r="B10" s="7" t="s">
        <v>103</v>
      </c>
      <c r="C10" s="7"/>
      <c r="D10" s="20">
        <v>1</v>
      </c>
      <c r="E10" s="7" t="str">
        <f t="shared" si="0"/>
        <v>ΟΧΙ</v>
      </c>
    </row>
  </sheetData>
  <conditionalFormatting sqref="E6:E10">
    <cfRule type="cellIs" dxfId="15" priority="1" operator="equal">
      <formula>"ΟΧΙ"</formula>
    </cfRule>
    <cfRule type="cellIs" dxfId="14" priority="2" operator="equal">
      <formula>"ΝΑΙ"</formula>
    </cfRule>
  </conditionalFormatting>
  <pageMargins left="0.7" right="0.7" top="0.75" bottom="0.75" header="0.3" footer="0.3"/>
  <pageSetup paperSize="9" orientation="portrait" horizontalDpi="1200" verticalDpi="1200" r:id="rId1"/>
  <headerFooter>
    <oddHeader>&amp;R&amp;"Times New Roman,Regular"&amp;12&amp;K000000TLP: &amp;B&amp;KFF9900AMBER</oddHeader>
    <evenHeader>&amp;R&amp;"Times New Roman,Regular"&amp;12&amp;K000000TLP: &amp;B&amp;KFF9900AMBER</evenHeader>
    <firstHeader>&amp;R&amp;"Times New Roman,Regular"&amp;12&amp;K000000TLP: &amp;B&amp;KFF9900AMBER</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5ZGI5OGNiNi1hZjExLTRjN2ItYTdkOC02NzgzNGFlMDhkNWIiIG9yaWdpbj0idXNlclNlbGVjdGVkIj48ZWxlbWVudCB1aWQ9IjAwMWIyM2VkLTdlYjItNDdjZC04NTg3LTIyNTk5YThlY2JhMCIgdmFsdWU9IiIgeG1sbnM9Imh0dHA6Ly93d3cuYm9sZG9uamFtZXMuY29tLzIwMDgvMDEvc2llL2ludGVybmFsL2xhYmVsIiAvPjxlbGVtZW50IHVpZD0iMjNkMTk4NDEtYzljZS00ZjlkLWI5ZDEtNjcwYzk1ZjIxOTgwIiB2YWx1ZT0iIiB4bWxucz0iaHR0cDovL3d3dy5ib2xkb25qYW1lcy5jb20vMjAwOC8wMS9zaWUvaW50ZXJuYWwvbGFiZWwiIC8+PC9zaXNsPjxVc2VyTmFtZT5DU0lSVFx0YXNvc2g8L1VzZXJOYW1lPjxEYXRlVGltZT4xMy8xMC8yMDIzIDA1OjUwOjMxPC9EYXRlVGltZT48TGFiZWxTdHJpbmc+VGhpcyBFbWFpbCBpcyBDbGFzc2lmaWVkIGFzOiBUcmFmZmljIExpZ2h0IFByb3RvY29sIC0gV0hJVEU8L0xhYmVsU3RyaW5nPjwvaXRlbT48aXRlbT48c2lzbCBzaXNsVmVyc2lvbj0iMCIgcG9saWN5PSI5ZGI5OGNiNi1hZjExLTRjN2ItYTdkOC02NzgzNGFlMDhkNWIiIG9yaWdpbj0idXNlclNlbGVjdGVkIj48ZWxlbWVudCB1aWQ9IjAwMWIyM2VkLTdlYjItNDdjZC04NTg3LTIyNTk5YThlY2JhMCIgdmFsdWU9IiIgeG1sbnM9Imh0dHA6Ly93d3cuYm9sZG9uamFtZXMuY29tLzIwMDgvMDEvc2llL2ludGVybmFsL2xhYmVsIiAvPjxlbGVtZW50IHVpZD0iY2YwYWE5ZTYtOTM4YS00YTc1LWJmNGYtNDdiZWU4ODEyOGY0IiB2YWx1ZT0iIiB4bWxucz0iaHR0cDovL3d3dy5ib2xkb25qYW1lcy5jb20vMjAwOC8wMS9zaWUvaW50ZXJuYWwvbGFiZWwiIC8+PC9zaXNsPjxVc2VyTmFtZT5DU0lSVFxtaWNoYWVsYzwvVXNlck5hbWU+PERhdGVUaW1lPjA4LzAxLzIwMjQgMTA6MDA6NTI8L0RhdGVUaW1lPjxMYWJlbFN0cmluZz5UaGlzIEVtYWlsIGlzIENsYXNzaWZpZWQgYXM6IFRyYWZmaWMgTGlnaHQgUHJvdG9jb2wgLSBBTUJFUjwvTGFiZWxTdHJpbmc+PC9pdGVtPjwvbGFiZWxIaXN0b3J5Pg==</Value>
</WrappedLabelHistory>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32FE31DCA71EE042B948AD057CD0A191" ma:contentTypeVersion="5" ma:contentTypeDescription="Create a new document." ma:contentTypeScope="" ma:versionID="44524ba842a4bef7161e28414acfd76e">
  <xsd:schema xmlns:xsd="http://www.w3.org/2001/XMLSchema" xmlns:xs="http://www.w3.org/2001/XMLSchema" xmlns:p="http://schemas.microsoft.com/office/2006/metadata/properties" xmlns:ns2="9241daee-4956-4eb9-ac76-ccb92de7aa73" xmlns:ns3="c5bd6272-9293-433f-b7b8-af93b6492d87" targetNamespace="http://schemas.microsoft.com/office/2006/metadata/properties" ma:root="true" ma:fieldsID="af10e732f2428cdd37322eeea95acde3" ns2:_="" ns3:_="">
    <xsd:import namespace="9241daee-4956-4eb9-ac76-ccb92de7aa73"/>
    <xsd:import namespace="c5bd6272-9293-433f-b7b8-af93b6492d8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241daee-4956-4eb9-ac76-ccb92de7aa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5bd6272-9293-433f-b7b8-af93b6492d87"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sisl xmlns:xsd="http://www.w3.org/2001/XMLSchema" xmlns:xsi="http://www.w3.org/2001/XMLSchema-instance" xmlns="http://www.boldonjames.com/2008/01/sie/internal/label" sislVersion="0" policy="9db98cb6-af11-4c7b-a7d8-67834ae08d5b" origin="userSelected">
  <element uid="001b23ed-7eb2-47cd-8587-22599a8ecba0" value=""/>
  <element uid="cf0aa9e6-938a-4a75-bf4f-47bee88128f4" value=""/>
</sisl>
</file>

<file path=customXml/itemProps1.xml><?xml version="1.0" encoding="utf-8"?>
<ds:datastoreItem xmlns:ds="http://schemas.openxmlformats.org/officeDocument/2006/customXml" ds:itemID="{8C8DEED2-4C6D-43FA-978B-F930799E8D27}">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F4C2A90D-5ADB-497D-9DE6-413CFF0B1C9E}">
  <ds:schemaRefs>
    <ds:schemaRef ds:uri="http://purl.org/dc/elements/1.1/"/>
    <ds:schemaRef ds:uri="c5bd6272-9293-433f-b7b8-af93b6492d87"/>
    <ds:schemaRef ds:uri="9241daee-4956-4eb9-ac76-ccb92de7aa73"/>
    <ds:schemaRef ds:uri="http://purl.org/dc/dcmitype/"/>
    <ds:schemaRef ds:uri="http://schemas.microsoft.com/office/2006/metadata/properties"/>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D12684DB-8B6E-49CA-8986-3AE57DBBE595}">
  <ds:schemaRefs>
    <ds:schemaRef ds:uri="http://schemas.microsoft.com/sharepoint/v3/contenttype/forms"/>
  </ds:schemaRefs>
</ds:datastoreItem>
</file>

<file path=customXml/itemProps4.xml><?xml version="1.0" encoding="utf-8"?>
<ds:datastoreItem xmlns:ds="http://schemas.openxmlformats.org/officeDocument/2006/customXml" ds:itemID="{F24BFF41-7891-4947-BA61-43BC9E3C4C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241daee-4956-4eb9-ac76-ccb92de7aa73"/>
    <ds:schemaRef ds:uri="c5bd6272-9293-433f-b7b8-af93b6492d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0258AFED-033A-4307-9DA6-4DC32DE8A9A6}">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Οδηγίες</vt:lpstr>
      <vt:lpstr>Πίνακας ΕΑΔΑ</vt:lpstr>
      <vt:lpstr>Πίνακας βαθμολόγησης επιπτώσεων</vt:lpstr>
      <vt:lpstr>Σύνοψη</vt:lpstr>
      <vt:lpstr>Κρίσιμες Διαδικασίες</vt:lpstr>
      <vt:lpstr>Κρισιμότητα στοιχείων</vt:lpstr>
      <vt:lpstr>Τμήμα 1</vt:lpstr>
      <vt:lpstr>Τμήμα 2</vt:lpstr>
      <vt:lpstr>Τμήμα 3</vt:lpstr>
      <vt:lpstr>Τμήμα 4</vt:lpstr>
      <vt:lpstr>Τμήμα 5</vt:lpstr>
      <vt:lpstr>Τμήμα 6</vt:lpstr>
      <vt:lpstr>Τμήμα 7</vt:lpstr>
      <vt:lpstr>Τμήμα 8</vt:lpstr>
      <vt:lpstr>Τμήμα 9</vt:lpstr>
      <vt:lpstr>Τμήμα 10</vt:lpstr>
    </vt:vector>
  </TitlesOfParts>
  <Manager/>
  <Company/>
  <LinksUpToDate>false</LinksUpToDate>
  <SharedDoc>false</SharedDoc>
  <HyperlinkBase/>
  <HyperlinksChanged>false</HyperlinksChanged>
  <AppVersion>16.0300</AppVersion>
</Properties>
</file>

<file path=docProps/core.xml><?xml version="1.0" encoding="utf-8"?>
<coreProperties xmlns:dc="http://purl.org/dc/elements/1.1/" xmlns:dcterms="http://purl.org/dc/terms/" xmlns:xsi="http://www.w3.org/2001/XMLSchema-instance" xmlns="http://schemas.openxmlformats.org/package/2006/metadata/core-properties">
  <dc:title/>
  <dc:subject/>
  <dc:creator>Georgios Chrysanthou</dc:creator>
  <keywords>This Email is Classified as: No Marking TLP - WHITE</keywords>
  <dc:description/>
  <lastModifiedBy>Alexandros Kritikopoulos</lastModifiedBy>
  <revision/>
  <dcterms:created xsi:type="dcterms:W3CDTF">2015-06-05T18:19:34.0000000Z</dcterms:created>
  <dcterms:modified xsi:type="dcterms:W3CDTF">2025-02-10T06:42:48.0000000Z</dcterms:modified>
  <category/>
  <contentStatus/>
</coreProperties>
</file>

<file path=docProps/custom.xml><?xml version="1.0" encoding="utf-8"?>
<op:Properties xmlns:vt="http://schemas.openxmlformats.org/officeDocument/2006/docPropsVTypes" xmlns:op="http://schemas.openxmlformats.org/officeDocument/2006/custom-properties">
  <op:property fmtid="{D5CDD505-2E9C-101B-9397-08002B2CF9AE}" pid="2" name="docIndexRef">
    <vt:lpwstr>dc2adffa-da03-4495-8f91-4eb8d9ec107a</vt:lpwstr>
  </op:property>
  <op:property fmtid="{D5CDD505-2E9C-101B-9397-08002B2CF9AE}" pid="3" name="bjSaver">
    <vt:lpwstr>PaU2dxqutMLUGmwKUOy3u+fEG53qVIG7</vt:lpwstr>
  </op:property>
  <op:property fmtid="{D5CDD505-2E9C-101B-9397-08002B2CF9AE}" pid="4" name="bjClsUserRVM">
    <vt:lpwstr>[]</vt:lpwstr>
  </op:property>
  <op:property fmtid="{D5CDD505-2E9C-101B-9397-08002B2CF9AE}" pid="5" name="bjRightHeaderLabel-first">
    <vt:lpwstr>&amp;"Times New Roman,Regular"&amp;12&amp;K000000TLP: &amp;B&amp;KFF9900AMBER</vt:lpwstr>
  </op:property>
  <op:property fmtid="{D5CDD505-2E9C-101B-9397-08002B2CF9AE}" pid="6" name="bjRightHeaderLabel-even">
    <vt:lpwstr>&amp;"Times New Roman,Regular"&amp;12&amp;K000000TLP: &amp;B&amp;KFF9900AMBER</vt:lpwstr>
  </op:property>
  <op:property fmtid="{D5CDD505-2E9C-101B-9397-08002B2CF9AE}" pid="7" name="bjRightHeaderLabel">
    <vt:lpwstr>&amp;"Times New Roman,Regular"&amp;12&amp;K000000TLP: &amp;B&amp;KFF9900AMBER</vt:lpwstr>
  </op:property>
  <op:property fmtid="{D5CDD505-2E9C-101B-9397-08002B2CF9AE}" pid="8" name="ContentTypeId">
    <vt:lpwstr>0x01010032FE31DCA71EE042B948AD057CD0A191</vt:lpwstr>
  </op:property>
  <op:property fmtid="{D5CDD505-2E9C-101B-9397-08002B2CF9AE}" pid="9" name="bjLabelHistoryID">
    <vt:lpwstr>{8C8DEED2-4C6D-43FA-978B-F930799E8D27}</vt:lpwstr>
  </op:property>
  <op:property fmtid="{D5CDD505-2E9C-101B-9397-08002B2CF9AE}" pid="13" name="bjDocumentLabelXML">
    <vt:lpwstr>&lt;?xml version="1.0" encoding="us-ascii"?&gt;&lt;sisl xmlns:xsd="http://www.w3.org/2001/XMLSchema" xmlns:xsi="http://www.w3.org/2001/XMLSchema-instance" sislVersion="0" policy="9db98cb6-af11-4c7b-a7d8-67834ae08d5b" origin="userSelected" xmlns="http://www.boldonj</vt:lpwstr>
  </op:property>
  <op:property fmtid="{D5CDD505-2E9C-101B-9397-08002B2CF9AE}" pid="14" name="bjDocumentLabelXML-0">
    <vt:lpwstr>ames.com/2008/01/sie/internal/label"&gt;&lt;element uid="91b7dbfa-5f88-43d2-94e1-09ff01c7e391" value="" /&gt;&lt;element uid="23d19841-c9ce-4f9d-b9d1-670c95f21980" value="" /&gt;&lt;/sisl&gt;</vt:lpwstr>
  </op:property>
  <op:property fmtid="{D5CDD505-2E9C-101B-9397-08002B2CF9AE}" pid="15" name="bjDocumentSecurityLabel">
    <vt:lpwstr>This Email is Classified as: No Marking TLP - WHITE</vt:lpwstr>
  </op:property>
  <op:property fmtid="{D5CDD505-2E9C-101B-9397-08002B2CF9AE}" pid="16" name="bjLabelRefreshRequired">
    <vt:lpwstr>FileClassifier</vt:lpwstr>
  </op:property>
</op:Properties>
</file>